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0115" windowHeight="7185" firstSheet="5" activeTab="11"/>
  </bookViews>
  <sheets>
    <sheet name="Overview" sheetId="9" r:id="rId1"/>
    <sheet name="Nov 2014" sheetId="1" r:id="rId2"/>
    <sheet name="Dec 2014" sheetId="2" r:id="rId3"/>
    <sheet name="Jan 2015" sheetId="3" r:id="rId4"/>
    <sheet name="Feb 2015" sheetId="4" r:id="rId5"/>
    <sheet name="Mar 2015" sheetId="5" r:id="rId6"/>
    <sheet name="April 2015" sheetId="6" r:id="rId7"/>
    <sheet name="May 2015" sheetId="7" r:id="rId8"/>
    <sheet name="June 2015" sheetId="8" r:id="rId9"/>
    <sheet name="July 2015" sheetId="10" r:id="rId10"/>
    <sheet name="August 2015" sheetId="11" r:id="rId11"/>
    <sheet name="September 2015" sheetId="12" r:id="rId12"/>
    <sheet name="October 2015" sheetId="13" r:id="rId13"/>
  </sheets>
  <calcPr calcId="145621"/>
</workbook>
</file>

<file path=xl/calcChain.xml><?xml version="1.0" encoding="utf-8"?>
<calcChain xmlns="http://schemas.openxmlformats.org/spreadsheetml/2006/main">
  <c r="L9" i="13" l="1"/>
  <c r="G37" i="11" l="1"/>
  <c r="O29" i="11"/>
  <c r="L29" i="11"/>
  <c r="I29" i="11"/>
  <c r="F29" i="11"/>
  <c r="C29" i="11"/>
  <c r="O25" i="11"/>
  <c r="L25" i="11"/>
  <c r="I25" i="11"/>
  <c r="F25" i="11"/>
  <c r="C25" i="11"/>
  <c r="O21" i="11"/>
  <c r="L21" i="11"/>
  <c r="I21" i="11"/>
  <c r="F21" i="11"/>
  <c r="C21" i="11"/>
  <c r="O17" i="11"/>
  <c r="L17" i="11"/>
  <c r="I17" i="11"/>
  <c r="F17" i="11"/>
  <c r="C17" i="11"/>
  <c r="O13" i="11"/>
  <c r="L13" i="11"/>
  <c r="I13" i="11"/>
  <c r="F13" i="11"/>
  <c r="C13" i="11"/>
  <c r="O9" i="11"/>
  <c r="L9" i="11"/>
  <c r="I9" i="11"/>
  <c r="F9" i="11"/>
  <c r="C9" i="11"/>
  <c r="O5" i="11"/>
  <c r="O31" i="11" s="1"/>
  <c r="L5" i="11"/>
  <c r="I5" i="11"/>
  <c r="I31" i="11" s="1"/>
  <c r="F5" i="11"/>
  <c r="C5" i="11"/>
  <c r="G37" i="13"/>
  <c r="O29" i="13"/>
  <c r="L29" i="13"/>
  <c r="I29" i="13"/>
  <c r="F29" i="13"/>
  <c r="C29" i="13"/>
  <c r="O25" i="13"/>
  <c r="L25" i="13"/>
  <c r="I25" i="13"/>
  <c r="F25" i="13"/>
  <c r="C25" i="13"/>
  <c r="O21" i="13"/>
  <c r="L21" i="13"/>
  <c r="I21" i="13"/>
  <c r="F21" i="13"/>
  <c r="C21" i="13"/>
  <c r="O17" i="13"/>
  <c r="L17" i="13"/>
  <c r="I17" i="13"/>
  <c r="F17" i="13"/>
  <c r="C17" i="13"/>
  <c r="O13" i="13"/>
  <c r="L13" i="13"/>
  <c r="I13" i="13"/>
  <c r="F13" i="13"/>
  <c r="C13" i="13"/>
  <c r="O9" i="13"/>
  <c r="I9" i="13"/>
  <c r="F9" i="13"/>
  <c r="C9" i="13"/>
  <c r="O5" i="13"/>
  <c r="L5" i="13"/>
  <c r="I5" i="13"/>
  <c r="F5" i="13"/>
  <c r="C5" i="13"/>
  <c r="G37" i="12"/>
  <c r="O29" i="12"/>
  <c r="L29" i="12"/>
  <c r="I29" i="12"/>
  <c r="F29" i="12"/>
  <c r="C29" i="12"/>
  <c r="O25" i="12"/>
  <c r="L25" i="12"/>
  <c r="I25" i="12"/>
  <c r="F25" i="12"/>
  <c r="C25" i="12"/>
  <c r="O21" i="12"/>
  <c r="L21" i="12"/>
  <c r="I21" i="12"/>
  <c r="F21" i="12"/>
  <c r="C21" i="12"/>
  <c r="O17" i="12"/>
  <c r="L17" i="12"/>
  <c r="I17" i="12"/>
  <c r="F17" i="12"/>
  <c r="C17" i="12"/>
  <c r="O13" i="12"/>
  <c r="L13" i="12"/>
  <c r="I13" i="12"/>
  <c r="F13" i="12"/>
  <c r="C13" i="12"/>
  <c r="O9" i="12"/>
  <c r="L9" i="12"/>
  <c r="L31" i="12" s="1"/>
  <c r="I9" i="12"/>
  <c r="F9" i="12"/>
  <c r="C9" i="12"/>
  <c r="O5" i="12"/>
  <c r="O31" i="12" s="1"/>
  <c r="L5" i="12"/>
  <c r="I5" i="12"/>
  <c r="I31" i="12" s="1"/>
  <c r="F5" i="12"/>
  <c r="C5" i="12"/>
  <c r="G37" i="10"/>
  <c r="O29" i="10"/>
  <c r="L29" i="10"/>
  <c r="I29" i="10"/>
  <c r="F29" i="10"/>
  <c r="C29" i="10"/>
  <c r="O25" i="10"/>
  <c r="L25" i="10"/>
  <c r="I25" i="10"/>
  <c r="F25" i="10"/>
  <c r="C25" i="10"/>
  <c r="O21" i="10"/>
  <c r="L21" i="10"/>
  <c r="I21" i="10"/>
  <c r="F21" i="10"/>
  <c r="C21" i="10"/>
  <c r="O17" i="10"/>
  <c r="L17" i="10"/>
  <c r="I17" i="10"/>
  <c r="F17" i="10"/>
  <c r="C17" i="10"/>
  <c r="O13" i="10"/>
  <c r="L13" i="10"/>
  <c r="I13" i="10"/>
  <c r="F13" i="10"/>
  <c r="C13" i="10"/>
  <c r="O9" i="10"/>
  <c r="L9" i="10"/>
  <c r="I9" i="10"/>
  <c r="F9" i="10"/>
  <c r="C9" i="10"/>
  <c r="O5" i="10"/>
  <c r="L5" i="10"/>
  <c r="I5" i="10"/>
  <c r="F5" i="10"/>
  <c r="C5" i="10"/>
  <c r="F31" i="12" l="1"/>
  <c r="C31" i="13"/>
  <c r="L31" i="13"/>
  <c r="I31" i="13"/>
  <c r="F31" i="13"/>
  <c r="O31" i="13"/>
  <c r="C31" i="12"/>
  <c r="L31" i="11"/>
  <c r="F31" i="11"/>
  <c r="C31" i="11"/>
  <c r="I31" i="10"/>
  <c r="C31" i="10"/>
  <c r="O31" i="10"/>
  <c r="F31" i="10"/>
  <c r="L31" i="10"/>
  <c r="D2" i="9"/>
  <c r="E2" i="9"/>
  <c r="C2" i="9"/>
  <c r="G40" i="1"/>
  <c r="G39" i="1"/>
  <c r="G36" i="12" l="1"/>
  <c r="G38" i="12" s="1"/>
  <c r="I38" i="12" s="1"/>
  <c r="J38" i="12" s="1"/>
  <c r="K38" i="12" s="1"/>
  <c r="G36" i="13"/>
  <c r="G38" i="13" s="1"/>
  <c r="I38" i="13" s="1"/>
  <c r="J38" i="13" s="1"/>
  <c r="K38" i="13" s="1"/>
  <c r="G36" i="11"/>
  <c r="G38" i="11" s="1"/>
  <c r="I38" i="11" s="1"/>
  <c r="J38" i="11" s="1"/>
  <c r="K38" i="11" s="1"/>
  <c r="G36" i="10"/>
  <c r="G38" i="10" s="1"/>
  <c r="I38" i="10" s="1"/>
  <c r="J38" i="10" s="1"/>
  <c r="K38" i="10" s="1"/>
  <c r="G41" i="1"/>
  <c r="I41" i="1" s="1"/>
  <c r="J41" i="1" s="1"/>
  <c r="K41" i="1" s="1"/>
  <c r="G37" i="8"/>
  <c r="O29" i="8"/>
  <c r="L29" i="8"/>
  <c r="I29" i="8"/>
  <c r="F29" i="8"/>
  <c r="C29" i="8"/>
  <c r="O25" i="8"/>
  <c r="L25" i="8"/>
  <c r="I25" i="8"/>
  <c r="F25" i="8"/>
  <c r="C25" i="8"/>
  <c r="O21" i="8"/>
  <c r="L21" i="8"/>
  <c r="I21" i="8"/>
  <c r="F21" i="8"/>
  <c r="C21" i="8"/>
  <c r="O17" i="8"/>
  <c r="L17" i="8"/>
  <c r="I17" i="8"/>
  <c r="F17" i="8"/>
  <c r="C17" i="8"/>
  <c r="O13" i="8"/>
  <c r="L13" i="8"/>
  <c r="I13" i="8"/>
  <c r="F13" i="8"/>
  <c r="C13" i="8"/>
  <c r="O9" i="8"/>
  <c r="L9" i="8"/>
  <c r="I9" i="8"/>
  <c r="F9" i="8"/>
  <c r="C9" i="8"/>
  <c r="O5" i="8"/>
  <c r="L5" i="8"/>
  <c r="I5" i="8"/>
  <c r="F5" i="8"/>
  <c r="C5" i="8"/>
  <c r="J38" i="7"/>
  <c r="I38" i="7"/>
  <c r="I31" i="8" l="1"/>
  <c r="C31" i="8"/>
  <c r="O31" i="8"/>
  <c r="F31" i="8"/>
  <c r="L31" i="8"/>
  <c r="G37" i="7"/>
  <c r="O29" i="7"/>
  <c r="L29" i="7"/>
  <c r="I29" i="7"/>
  <c r="F29" i="7"/>
  <c r="C29" i="7"/>
  <c r="O25" i="7"/>
  <c r="L25" i="7"/>
  <c r="I25" i="7"/>
  <c r="F25" i="7"/>
  <c r="C25" i="7"/>
  <c r="O21" i="7"/>
  <c r="L21" i="7"/>
  <c r="I21" i="7"/>
  <c r="F21" i="7"/>
  <c r="C21" i="7"/>
  <c r="O17" i="7"/>
  <c r="L17" i="7"/>
  <c r="I17" i="7"/>
  <c r="F17" i="7"/>
  <c r="C17" i="7"/>
  <c r="O13" i="7"/>
  <c r="L13" i="7"/>
  <c r="I13" i="7"/>
  <c r="F13" i="7"/>
  <c r="C13" i="7"/>
  <c r="O9" i="7"/>
  <c r="L9" i="7"/>
  <c r="I9" i="7"/>
  <c r="F9" i="7"/>
  <c r="C9" i="7"/>
  <c r="O5" i="7"/>
  <c r="L5" i="7"/>
  <c r="I5" i="7"/>
  <c r="F5" i="7"/>
  <c r="C5" i="7"/>
  <c r="G36" i="8" l="1"/>
  <c r="G38" i="8" s="1"/>
  <c r="I38" i="8" s="1"/>
  <c r="J38" i="8" s="1"/>
  <c r="K38" i="8" s="1"/>
  <c r="O31" i="7"/>
  <c r="L31" i="7"/>
  <c r="C31" i="7"/>
  <c r="F31" i="7"/>
  <c r="I31" i="7"/>
  <c r="F17" i="6"/>
  <c r="G36" i="7" l="1"/>
  <c r="G38" i="7" s="1"/>
  <c r="K38" i="7" s="1"/>
  <c r="G37" i="6"/>
  <c r="O29" i="6"/>
  <c r="L29" i="6"/>
  <c r="I29" i="6"/>
  <c r="F29" i="6"/>
  <c r="C29" i="6"/>
  <c r="O25" i="6"/>
  <c r="L25" i="6"/>
  <c r="I25" i="6"/>
  <c r="F25" i="6"/>
  <c r="C25" i="6"/>
  <c r="O21" i="6"/>
  <c r="L21" i="6"/>
  <c r="I21" i="6"/>
  <c r="F21" i="6"/>
  <c r="C21" i="6"/>
  <c r="O17" i="6"/>
  <c r="L17" i="6"/>
  <c r="I17" i="6"/>
  <c r="C17" i="6"/>
  <c r="O13" i="6"/>
  <c r="L13" i="6"/>
  <c r="I13" i="6"/>
  <c r="F13" i="6"/>
  <c r="C13" i="6"/>
  <c r="O9" i="6"/>
  <c r="L9" i="6"/>
  <c r="I9" i="6"/>
  <c r="F9" i="6"/>
  <c r="C9" i="6"/>
  <c r="O5" i="6"/>
  <c r="L5" i="6"/>
  <c r="I5" i="6"/>
  <c r="F5" i="6"/>
  <c r="C5" i="6"/>
  <c r="O31" i="6" l="1"/>
  <c r="L31" i="6"/>
  <c r="I31" i="6"/>
  <c r="F31" i="6"/>
  <c r="C31" i="6"/>
  <c r="G37" i="5"/>
  <c r="O29" i="5"/>
  <c r="L29" i="5"/>
  <c r="I29" i="5"/>
  <c r="F29" i="5"/>
  <c r="C29" i="5"/>
  <c r="O25" i="5"/>
  <c r="L25" i="5"/>
  <c r="I25" i="5"/>
  <c r="F25" i="5"/>
  <c r="C25" i="5"/>
  <c r="O21" i="5"/>
  <c r="L21" i="5"/>
  <c r="I21" i="5"/>
  <c r="F21" i="5"/>
  <c r="C21" i="5"/>
  <c r="O17" i="5"/>
  <c r="L17" i="5"/>
  <c r="I17" i="5"/>
  <c r="F17" i="5"/>
  <c r="C17" i="5"/>
  <c r="O13" i="5"/>
  <c r="L13" i="5"/>
  <c r="I13" i="5"/>
  <c r="F13" i="5"/>
  <c r="C13" i="5"/>
  <c r="O9" i="5"/>
  <c r="L9" i="5"/>
  <c r="I9" i="5"/>
  <c r="F9" i="5"/>
  <c r="C9" i="5"/>
  <c r="O5" i="5"/>
  <c r="L5" i="5"/>
  <c r="I5" i="5"/>
  <c r="F5" i="5"/>
  <c r="C5" i="5"/>
  <c r="G36" i="6" l="1"/>
  <c r="G38" i="6" s="1"/>
  <c r="I38" i="6" s="1"/>
  <c r="J38" i="6" s="1"/>
  <c r="K38" i="6" s="1"/>
  <c r="O31" i="5"/>
  <c r="L31" i="5"/>
  <c r="I31" i="5"/>
  <c r="F31" i="5"/>
  <c r="C31" i="5"/>
  <c r="G37" i="4"/>
  <c r="O29" i="4"/>
  <c r="L29" i="4"/>
  <c r="I29" i="4"/>
  <c r="F29" i="4"/>
  <c r="C29" i="4"/>
  <c r="O25" i="4"/>
  <c r="L25" i="4"/>
  <c r="I25" i="4"/>
  <c r="F25" i="4"/>
  <c r="C25" i="4"/>
  <c r="O21" i="4"/>
  <c r="L21" i="4"/>
  <c r="I21" i="4"/>
  <c r="F21" i="4"/>
  <c r="C21" i="4"/>
  <c r="O17" i="4"/>
  <c r="L17" i="4"/>
  <c r="I17" i="4"/>
  <c r="F17" i="4"/>
  <c r="C17" i="4"/>
  <c r="O13" i="4"/>
  <c r="L13" i="4"/>
  <c r="I13" i="4"/>
  <c r="F13" i="4"/>
  <c r="C13" i="4"/>
  <c r="O9" i="4"/>
  <c r="L9" i="4"/>
  <c r="I9" i="4"/>
  <c r="F9" i="4"/>
  <c r="C9" i="4"/>
  <c r="O5" i="4"/>
  <c r="L5" i="4"/>
  <c r="I5" i="4"/>
  <c r="F5" i="4"/>
  <c r="C5" i="4"/>
  <c r="G36" i="5" l="1"/>
  <c r="G38" i="5" s="1"/>
  <c r="I38" i="5" s="1"/>
  <c r="J38" i="5" s="1"/>
  <c r="K38" i="5" s="1"/>
  <c r="I31" i="4"/>
  <c r="F31" i="4"/>
  <c r="L31" i="4"/>
  <c r="O31" i="4"/>
  <c r="C31" i="4"/>
  <c r="K38" i="3"/>
  <c r="G36" i="4" l="1"/>
  <c r="G38" i="4" s="1"/>
  <c r="I38" i="4" s="1"/>
  <c r="J38" i="4" s="1"/>
  <c r="K38" i="4" s="1"/>
  <c r="G37" i="3"/>
  <c r="O29" i="3"/>
  <c r="O25" i="3"/>
  <c r="O21" i="3"/>
  <c r="O17" i="3"/>
  <c r="O13" i="3"/>
  <c r="O9" i="3"/>
  <c r="O5" i="3"/>
  <c r="O31" i="3" l="1"/>
  <c r="L29" i="3"/>
  <c r="I29" i="3"/>
  <c r="F29" i="3"/>
  <c r="C29" i="3"/>
  <c r="L25" i="3"/>
  <c r="I25" i="3"/>
  <c r="F25" i="3"/>
  <c r="C25" i="3"/>
  <c r="L21" i="3"/>
  <c r="I21" i="3"/>
  <c r="F21" i="3"/>
  <c r="C21" i="3"/>
  <c r="L17" i="3"/>
  <c r="I17" i="3"/>
  <c r="F17" i="3"/>
  <c r="C17" i="3"/>
  <c r="L13" i="3"/>
  <c r="I13" i="3"/>
  <c r="F13" i="3"/>
  <c r="C13" i="3"/>
  <c r="L9" i="3"/>
  <c r="I9" i="3"/>
  <c r="F9" i="3"/>
  <c r="C9" i="3"/>
  <c r="L5" i="3"/>
  <c r="I5" i="3"/>
  <c r="F5" i="3"/>
  <c r="C5" i="3"/>
  <c r="G37" i="2"/>
  <c r="L31" i="3" l="1"/>
  <c r="C31" i="3"/>
  <c r="I31" i="3"/>
  <c r="F31" i="3"/>
  <c r="C5" i="2"/>
  <c r="C9" i="2"/>
  <c r="C13" i="2"/>
  <c r="C17" i="2"/>
  <c r="C21" i="2"/>
  <c r="C25" i="2"/>
  <c r="C29" i="2"/>
  <c r="F5" i="2"/>
  <c r="F9" i="2"/>
  <c r="F13" i="2"/>
  <c r="F17" i="2"/>
  <c r="F21" i="2"/>
  <c r="F25" i="2"/>
  <c r="F29" i="2"/>
  <c r="L29" i="2"/>
  <c r="I29" i="2"/>
  <c r="L25" i="2"/>
  <c r="I25" i="2"/>
  <c r="L21" i="2"/>
  <c r="I21" i="2"/>
  <c r="L17" i="2"/>
  <c r="I17" i="2"/>
  <c r="L13" i="2"/>
  <c r="I13" i="2"/>
  <c r="L9" i="2"/>
  <c r="I9" i="2"/>
  <c r="L5" i="2"/>
  <c r="I5" i="2"/>
  <c r="G36" i="3" l="1"/>
  <c r="G38" i="3" s="1"/>
  <c r="I38" i="3" s="1"/>
  <c r="I31" i="2"/>
  <c r="L31" i="2"/>
  <c r="F31" i="2"/>
  <c r="C31" i="2"/>
  <c r="C5" i="1"/>
  <c r="L29" i="1"/>
  <c r="L25" i="1"/>
  <c r="L21" i="1"/>
  <c r="L17" i="1"/>
  <c r="L13" i="1"/>
  <c r="L9" i="1"/>
  <c r="L5" i="1"/>
  <c r="I29" i="1"/>
  <c r="I25" i="1"/>
  <c r="I21" i="1"/>
  <c r="I17" i="1"/>
  <c r="I13" i="1"/>
  <c r="I9" i="1"/>
  <c r="I5" i="1"/>
  <c r="F29" i="1"/>
  <c r="F25" i="1"/>
  <c r="F21" i="1"/>
  <c r="F17" i="1"/>
  <c r="F13" i="1"/>
  <c r="F9" i="1"/>
  <c r="F5" i="1"/>
  <c r="J38" i="3" l="1"/>
  <c r="G36" i="2"/>
  <c r="G38" i="2" s="1"/>
  <c r="C9" i="1"/>
  <c r="C13" i="1" l="1"/>
  <c r="C17" i="1" l="1"/>
  <c r="C21" i="1" l="1"/>
  <c r="C25" i="1" l="1"/>
  <c r="C29" i="1" l="1"/>
</calcChain>
</file>

<file path=xl/sharedStrings.xml><?xml version="1.0" encoding="utf-8"?>
<sst xmlns="http://schemas.openxmlformats.org/spreadsheetml/2006/main" count="1957" uniqueCount="113">
  <si>
    <t>Week Commencing</t>
  </si>
  <si>
    <t>Monday</t>
  </si>
  <si>
    <t>Tuesday</t>
  </si>
  <si>
    <t>Wednesday</t>
  </si>
  <si>
    <t>Thursday</t>
  </si>
  <si>
    <t>Friday</t>
  </si>
  <si>
    <t>Saturday</t>
  </si>
  <si>
    <t>Sunday</t>
  </si>
  <si>
    <t>Start</t>
  </si>
  <si>
    <t>Finish</t>
  </si>
  <si>
    <t>Total</t>
  </si>
  <si>
    <t>Lunch</t>
  </si>
  <si>
    <t>3rd November</t>
  </si>
  <si>
    <t>10th November</t>
  </si>
  <si>
    <t>17th November</t>
  </si>
  <si>
    <t>24th November</t>
  </si>
  <si>
    <t>Holiday</t>
  </si>
  <si>
    <t>Total:</t>
  </si>
  <si>
    <t>Holiday:</t>
  </si>
  <si>
    <t>Month Total:</t>
  </si>
  <si>
    <t>01.12.2014</t>
  </si>
  <si>
    <t>Hours:</t>
  </si>
  <si>
    <t>29th December</t>
  </si>
  <si>
    <t>5th January</t>
  </si>
  <si>
    <t>12th January</t>
  </si>
  <si>
    <t>19th January</t>
  </si>
  <si>
    <t>26th January</t>
  </si>
  <si>
    <t>Call from Wallis Solicitors</t>
  </si>
  <si>
    <t>Processing Wallis Request; Continue with OG Website</t>
  </si>
  <si>
    <t>Flower Logo / Cotswold Machinery Sales</t>
  </si>
  <si>
    <t>Updating website; Updating Rachel / TEN | discussing logo with Matt</t>
  </si>
  <si>
    <t>Closing milestones / tasks and updating project accounts | joomla3.0 preparations</t>
  </si>
  <si>
    <t>Userguide for FlowerCo | Updating OG Website | backup and upgrades to jooma 3</t>
  </si>
  <si>
    <t>Tax</t>
  </si>
  <si>
    <t>Net Est.</t>
  </si>
  <si>
    <t>Pay Est</t>
  </si>
  <si>
    <t>2nd Feb</t>
  </si>
  <si>
    <t>9th Feb</t>
  </si>
  <si>
    <t>16th Feb</t>
  </si>
  <si>
    <t>23rd Feb</t>
  </si>
  <si>
    <t>2nd Mar</t>
  </si>
  <si>
    <t>2nd</t>
  </si>
  <si>
    <t>30th</t>
  </si>
  <si>
    <t>23rd</t>
  </si>
  <si>
    <t>9th</t>
  </si>
  <si>
    <t>16th</t>
  </si>
  <si>
    <t>30st March</t>
  </si>
  <si>
    <t>6th</t>
  </si>
  <si>
    <t>13th</t>
  </si>
  <si>
    <t>20th</t>
  </si>
  <si>
    <t>27th</t>
  </si>
  <si>
    <t>27th April</t>
  </si>
  <si>
    <t>4th</t>
  </si>
  <si>
    <t>11th</t>
  </si>
  <si>
    <t>18th</t>
  </si>
  <si>
    <t>25th</t>
  </si>
  <si>
    <t>Deducations</t>
  </si>
  <si>
    <t>1st June</t>
  </si>
  <si>
    <t>8th June</t>
  </si>
  <si>
    <t>15th June</t>
  </si>
  <si>
    <t>22nd June</t>
  </si>
  <si>
    <t>29th June</t>
  </si>
  <si>
    <t>Aim</t>
  </si>
  <si>
    <t>Daily hours increased to make up, lost hours.</t>
  </si>
  <si>
    <t>Work Late</t>
  </si>
  <si>
    <t>After</t>
  </si>
  <si>
    <t>Course</t>
  </si>
  <si>
    <t>ill</t>
  </si>
  <si>
    <t>ill - recovering</t>
  </si>
  <si>
    <t>first day back from ill</t>
  </si>
  <si>
    <t>ill (up at 6 - did some work on athena, newsite, jupgrade)</t>
  </si>
  <si>
    <t>Month</t>
  </si>
  <si>
    <t>Hours</t>
  </si>
  <si>
    <t>Total Hours</t>
  </si>
  <si>
    <t>November</t>
  </si>
  <si>
    <t>Year</t>
  </si>
  <si>
    <t>December</t>
  </si>
  <si>
    <t>January</t>
  </si>
  <si>
    <t>Feburary</t>
  </si>
  <si>
    <t>March</t>
  </si>
  <si>
    <t>April</t>
  </si>
  <si>
    <t>May</t>
  </si>
  <si>
    <t>June</t>
  </si>
  <si>
    <t>July</t>
  </si>
  <si>
    <t>August</t>
  </si>
  <si>
    <t>September</t>
  </si>
  <si>
    <t>6th July</t>
  </si>
  <si>
    <t>13th July</t>
  </si>
  <si>
    <t>20th July</t>
  </si>
  <si>
    <t>27th July</t>
  </si>
  <si>
    <t>WAH</t>
  </si>
  <si>
    <t>3rd August</t>
  </si>
  <si>
    <t>10th August</t>
  </si>
  <si>
    <t>17th August</t>
  </si>
  <si>
    <t>24th August</t>
  </si>
  <si>
    <t>31st August</t>
  </si>
  <si>
    <t>Docs</t>
  </si>
  <si>
    <t>Injection</t>
  </si>
  <si>
    <t>Uni</t>
  </si>
  <si>
    <t>Funeral</t>
  </si>
  <si>
    <t>Jean Emails</t>
  </si>
  <si>
    <t>Cookit</t>
  </si>
  <si>
    <t>Jean Email Followup</t>
  </si>
  <si>
    <t>7th September</t>
  </si>
  <si>
    <t>14th September</t>
  </si>
  <si>
    <t>21st September</t>
  </si>
  <si>
    <t>28th September</t>
  </si>
  <si>
    <t>Complete Placement</t>
  </si>
  <si>
    <t>5th October</t>
  </si>
  <si>
    <t>12th October</t>
  </si>
  <si>
    <t>19th October</t>
  </si>
  <si>
    <t>26th October</t>
  </si>
  <si>
    <t>TEN + Flower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</si>
</sst>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:ss;@"/>
    <numFmt numFmtId="165" formatCode="&quot;£&quot;#,##0.00"/>
    <numFmt numFmtId="166" formatCode="[$-F400]h:mm:ss\ AM/PM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0" xfId="0" applyFill="1" applyBorder="1" applyAlignment="1">
      <alignment horizontal="right" vertical="center"/>
    </xf>
    <xf numFmtId="20" fontId="0" fillId="4" borderId="0" xfId="0" applyNumberFormat="1" applyFill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5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Font="1"/>
    <xf numFmtId="0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center"/>
    </xf>
    <xf numFmtId="20" fontId="0" fillId="4" borderId="5" xfId="0" applyNumberFormat="1" applyFill="1" applyBorder="1" applyAlignment="1">
      <alignment horizontal="center" vertical="center"/>
    </xf>
    <xf numFmtId="164" fontId="0" fillId="9" borderId="5" xfId="0" applyNumberForma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20" fontId="0" fillId="9" borderId="5" xfId="0" applyNumberForma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20" fontId="5" fillId="0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20" fontId="5" fillId="9" borderId="5" xfId="0" applyNumberFormat="1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20" fontId="0" fillId="10" borderId="5" xfId="0" applyNumberForma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164" fontId="0" fillId="10" borderId="5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64" fontId="0" fillId="11" borderId="5" xfId="0" applyNumberFormat="1" applyFill="1" applyBorder="1" applyAlignment="1">
      <alignment horizontal="center" vertical="center"/>
    </xf>
    <xf numFmtId="166" fontId="0" fillId="10" borderId="5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5" fontId="6" fillId="13" borderId="6" xfId="0" applyNumberFormat="1" applyFont="1" applyFill="1" applyBorder="1" applyAlignment="1">
      <alignment horizontal="center" vertical="center"/>
    </xf>
    <xf numFmtId="165" fontId="6" fillId="10" borderId="6" xfId="0" applyNumberFormat="1" applyFont="1" applyFill="1" applyBorder="1" applyAlignment="1">
      <alignment horizontal="center" vertical="center"/>
    </xf>
    <xf numFmtId="165" fontId="6" fillId="14" borderId="6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15" borderId="5" xfId="0" applyNumberFormat="1" applyFill="1" applyBorder="1" applyAlignment="1">
      <alignment horizontal="center" vertical="center"/>
    </xf>
    <xf numFmtId="166" fontId="0" fillId="9" borderId="5" xfId="0" applyNumberFormat="1" applyFill="1" applyBorder="1" applyAlignment="1">
      <alignment horizontal="center" vertical="center"/>
    </xf>
    <xf numFmtId="166" fontId="0" fillId="15" borderId="5" xfId="0" applyNumberFormat="1" applyFill="1" applyBorder="1" applyAlignment="1">
      <alignment horizontal="center" vertical="center"/>
    </xf>
    <xf numFmtId="166" fontId="0" fillId="0" borderId="0" xfId="0" applyNumberFormat="1"/>
    <xf numFmtId="20" fontId="0" fillId="4" borderId="1" xfId="0" applyNumberFormat="1" applyFill="1" applyBorder="1" applyAlignment="1">
      <alignment horizontal="center" vertical="center"/>
    </xf>
    <xf numFmtId="2" fontId="0" fillId="0" borderId="0" xfId="0" applyNumberFormat="1"/>
    <xf numFmtId="166" fontId="0" fillId="4" borderId="5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2" sqref="D2"/>
    </sheetView>
  </sheetViews>
  <sheetFormatPr defaultRowHeight="15" x14ac:dyDescent="0.25"/>
  <cols>
    <col min="4" max="4" width="9.140625" style="19"/>
    <col min="5" max="5" width="9.140625" style="67"/>
  </cols>
  <sheetData>
    <row r="1" spans="1:5" x14ac:dyDescent="0.25">
      <c r="A1" t="s">
        <v>75</v>
      </c>
      <c r="B1" t="s">
        <v>71</v>
      </c>
      <c r="C1" t="s">
        <v>72</v>
      </c>
      <c r="D1" s="19" t="s">
        <v>16</v>
      </c>
      <c r="E1" s="67" t="s">
        <v>73</v>
      </c>
    </row>
    <row r="2" spans="1:5" x14ac:dyDescent="0.25">
      <c r="A2">
        <v>2014</v>
      </c>
      <c r="B2" t="s">
        <v>74</v>
      </c>
      <c r="C2">
        <f>'Nov 2014'!G39</f>
        <v>116.5</v>
      </c>
      <c r="D2" s="19">
        <f>'Nov 2014'!G41</f>
        <v>117.02083333333333</v>
      </c>
      <c r="E2" s="67">
        <f>'Nov 2014'!G41</f>
        <v>117.02083333333333</v>
      </c>
    </row>
    <row r="3" spans="1:5" x14ac:dyDescent="0.25">
      <c r="A3">
        <v>2014</v>
      </c>
      <c r="B3" t="s">
        <v>76</v>
      </c>
    </row>
    <row r="4" spans="1:5" x14ac:dyDescent="0.25">
      <c r="A4">
        <v>2015</v>
      </c>
      <c r="B4" t="s">
        <v>77</v>
      </c>
    </row>
    <row r="5" spans="1:5" x14ac:dyDescent="0.25">
      <c r="A5">
        <v>2015</v>
      </c>
      <c r="B5" t="s">
        <v>78</v>
      </c>
    </row>
    <row r="6" spans="1:5" x14ac:dyDescent="0.25">
      <c r="A6">
        <v>2015</v>
      </c>
      <c r="B6" t="s">
        <v>79</v>
      </c>
    </row>
    <row r="7" spans="1:5" x14ac:dyDescent="0.25">
      <c r="A7">
        <v>2015</v>
      </c>
      <c r="B7" t="s">
        <v>80</v>
      </c>
    </row>
    <row r="8" spans="1:5" x14ac:dyDescent="0.25">
      <c r="A8">
        <v>2015</v>
      </c>
      <c r="B8" t="s">
        <v>81</v>
      </c>
    </row>
    <row r="9" spans="1:5" x14ac:dyDescent="0.25">
      <c r="A9">
        <v>2015</v>
      </c>
      <c r="B9" t="s">
        <v>82</v>
      </c>
    </row>
    <row r="10" spans="1:5" x14ac:dyDescent="0.25">
      <c r="A10">
        <v>2015</v>
      </c>
      <c r="B10" t="s">
        <v>83</v>
      </c>
    </row>
    <row r="11" spans="1:5" x14ac:dyDescent="0.25">
      <c r="A11">
        <v>2015</v>
      </c>
      <c r="B11" t="s">
        <v>84</v>
      </c>
    </row>
    <row r="12" spans="1:5" x14ac:dyDescent="0.25">
      <c r="A12">
        <v>2015</v>
      </c>
      <c r="B12" t="s">
        <v>85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D15" zoomScale="80" zoomScaleNormal="80" workbookViewId="0">
      <selection activeCell="L36" sqref="L36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61</v>
      </c>
      <c r="E1" s="7" t="s">
        <v>86</v>
      </c>
      <c r="H1" s="7" t="s">
        <v>87</v>
      </c>
      <c r="K1" s="7" t="s">
        <v>88</v>
      </c>
      <c r="N1" s="7" t="s">
        <v>89</v>
      </c>
      <c r="O1" s="1"/>
    </row>
    <row r="2" spans="1:15" ht="15.75" thickBot="1" x14ac:dyDescent="0.3">
      <c r="A2" s="73" t="s">
        <v>1</v>
      </c>
      <c r="B2" s="2" t="s">
        <v>8</v>
      </c>
      <c r="C2" s="63"/>
      <c r="E2" s="2" t="s">
        <v>8</v>
      </c>
      <c r="F2" s="64">
        <v>0.375</v>
      </c>
      <c r="H2" s="2" t="s">
        <v>8</v>
      </c>
      <c r="I2" s="64"/>
      <c r="K2" s="2" t="s">
        <v>8</v>
      </c>
      <c r="L2" s="64"/>
      <c r="N2" s="2" t="s">
        <v>8</v>
      </c>
      <c r="O2" s="62">
        <v>0.39583333333333331</v>
      </c>
    </row>
    <row r="3" spans="1:15" ht="15.75" thickBot="1" x14ac:dyDescent="0.3">
      <c r="A3" s="74"/>
      <c r="B3" s="2" t="s">
        <v>9</v>
      </c>
      <c r="C3" s="63"/>
      <c r="D3" s="4"/>
      <c r="E3" s="2" t="s">
        <v>9</v>
      </c>
      <c r="F3" s="64">
        <v>0.70833333333333337</v>
      </c>
      <c r="H3" s="2" t="s">
        <v>9</v>
      </c>
      <c r="I3" s="64"/>
      <c r="K3" s="2" t="s">
        <v>9</v>
      </c>
      <c r="L3" s="64"/>
      <c r="N3" s="2" t="s">
        <v>9</v>
      </c>
      <c r="O3" s="62">
        <v>0.70833333333333337</v>
      </c>
    </row>
    <row r="4" spans="1:15" ht="15.75" thickBot="1" x14ac:dyDescent="0.3">
      <c r="A4" s="74"/>
      <c r="B4" s="2" t="s">
        <v>11</v>
      </c>
      <c r="C4" s="63"/>
      <c r="E4" s="2" t="s">
        <v>11</v>
      </c>
      <c r="F4" s="64">
        <v>2.0833333333333332E-2</v>
      </c>
      <c r="H4" s="2" t="s">
        <v>11</v>
      </c>
      <c r="I4" s="64"/>
      <c r="K4" s="2" t="s">
        <v>11</v>
      </c>
      <c r="L4" s="64"/>
      <c r="N4" s="2" t="s">
        <v>11</v>
      </c>
      <c r="O4" s="62">
        <v>2.0833333333333332E-2</v>
      </c>
    </row>
    <row r="5" spans="1:15" ht="15.75" thickBot="1" x14ac:dyDescent="0.3">
      <c r="A5" s="75"/>
      <c r="B5" s="2" t="s">
        <v>10</v>
      </c>
      <c r="C5" s="12" t="str">
        <f>TEXT(C3-C4-C2,"h:mm")</f>
        <v>0:00</v>
      </c>
      <c r="E5" s="2" t="s">
        <v>10</v>
      </c>
      <c r="F5" s="12" t="str">
        <f>TEXT(F3-F4-F2,"h:mm")</f>
        <v>7:30</v>
      </c>
      <c r="H5" s="2" t="s">
        <v>10</v>
      </c>
      <c r="I5" s="12" t="str">
        <f>TEXT(I3-I4-I2,"h:mm")</f>
        <v>0:00</v>
      </c>
      <c r="K5" s="2" t="s">
        <v>10</v>
      </c>
      <c r="L5" s="12" t="str">
        <f>TEXT(L3-L4-L2,"h:mm")</f>
        <v>0:00</v>
      </c>
      <c r="N5" s="2" t="s">
        <v>10</v>
      </c>
      <c r="O5" s="12" t="str">
        <f>TEXT(O3-O4-O2,"h:mm")</f>
        <v>7:00</v>
      </c>
    </row>
    <row r="6" spans="1:15" ht="15.75" thickBot="1" x14ac:dyDescent="0.3">
      <c r="A6" s="76" t="s">
        <v>2</v>
      </c>
      <c r="B6" s="3" t="s">
        <v>8</v>
      </c>
      <c r="C6" s="63"/>
      <c r="E6" s="3" t="s">
        <v>8</v>
      </c>
      <c r="F6" s="62">
        <v>0.39583333333333331</v>
      </c>
      <c r="G6" t="s">
        <v>90</v>
      </c>
      <c r="H6" s="3" t="s">
        <v>8</v>
      </c>
      <c r="I6" s="64">
        <v>0.375</v>
      </c>
      <c r="K6" s="3" t="s">
        <v>8</v>
      </c>
      <c r="L6" s="62">
        <v>0.61458333333333337</v>
      </c>
      <c r="N6" s="3" t="s">
        <v>8</v>
      </c>
      <c r="O6" s="62">
        <v>0.375</v>
      </c>
    </row>
    <row r="7" spans="1:15" ht="15.75" thickBot="1" x14ac:dyDescent="0.3">
      <c r="A7" s="77"/>
      <c r="B7" s="3" t="s">
        <v>9</v>
      </c>
      <c r="C7" s="63"/>
      <c r="E7" s="3" t="s">
        <v>9</v>
      </c>
      <c r="F7" s="62">
        <v>0.6875</v>
      </c>
      <c r="H7" s="3" t="s">
        <v>9</v>
      </c>
      <c r="I7" s="64">
        <v>0.72916666666666663</v>
      </c>
      <c r="K7" s="3" t="s">
        <v>9</v>
      </c>
      <c r="L7" s="62">
        <v>0.69791666666666663</v>
      </c>
      <c r="N7" s="3" t="s">
        <v>9</v>
      </c>
      <c r="O7" s="62">
        <v>0.72916666666666663</v>
      </c>
    </row>
    <row r="8" spans="1:15" ht="15.75" thickBot="1" x14ac:dyDescent="0.3">
      <c r="A8" s="77"/>
      <c r="B8" s="3" t="s">
        <v>11</v>
      </c>
      <c r="C8" s="63"/>
      <c r="E8" s="3" t="s">
        <v>11</v>
      </c>
      <c r="F8" s="62">
        <v>0.125</v>
      </c>
      <c r="H8" s="3" t="s">
        <v>11</v>
      </c>
      <c r="I8" s="64">
        <v>2.0833333333333332E-2</v>
      </c>
      <c r="K8" s="3" t="s">
        <v>11</v>
      </c>
      <c r="L8" s="62"/>
      <c r="N8" s="3" t="s">
        <v>11</v>
      </c>
      <c r="O8" s="62">
        <v>4.1666666666666664E-2</v>
      </c>
    </row>
    <row r="9" spans="1:15" ht="15.75" thickBot="1" x14ac:dyDescent="0.3">
      <c r="A9" s="78"/>
      <c r="B9" s="3" t="s">
        <v>10</v>
      </c>
      <c r="C9" s="12" t="str">
        <f t="shared" ref="C9:C29" si="0">TEXT(C7-C8-C6,"h:mm")</f>
        <v>0:00</v>
      </c>
      <c r="D9" s="65"/>
      <c r="E9" s="3" t="s">
        <v>10</v>
      </c>
      <c r="F9" s="12" t="str">
        <f>TEXT(F7-F8-F6,"h:mm")</f>
        <v>4:00</v>
      </c>
      <c r="H9" s="3" t="s">
        <v>10</v>
      </c>
      <c r="I9" s="44" t="str">
        <f t="shared" ref="I9" si="1">TEXT(I7-I8-I6,"h:mm")</f>
        <v>8:00</v>
      </c>
      <c r="K9" s="3" t="s">
        <v>10</v>
      </c>
      <c r="L9" s="12" t="str">
        <f t="shared" ref="L9" si="2">TEXT(L7-L8-L6,"h:mm")</f>
        <v>2:00</v>
      </c>
      <c r="N9" s="3" t="s">
        <v>10</v>
      </c>
      <c r="O9" s="12" t="str">
        <f t="shared" ref="O9" si="3">TEXT(O7-O8-O6,"h:mm")</f>
        <v>7:30</v>
      </c>
    </row>
    <row r="10" spans="1:15" ht="15.75" thickBot="1" x14ac:dyDescent="0.3">
      <c r="A10" s="73" t="s">
        <v>3</v>
      </c>
      <c r="B10" s="2" t="s">
        <v>8</v>
      </c>
      <c r="C10" s="64">
        <v>0.41666666666666669</v>
      </c>
      <c r="E10" s="2" t="s">
        <v>8</v>
      </c>
      <c r="F10" s="64">
        <v>0.35416666666666669</v>
      </c>
      <c r="G10" t="s">
        <v>90</v>
      </c>
      <c r="H10" s="2" t="s">
        <v>8</v>
      </c>
      <c r="I10" s="64"/>
      <c r="K10" s="2" t="s">
        <v>8</v>
      </c>
      <c r="L10" s="64"/>
      <c r="N10" s="2" t="s">
        <v>8</v>
      </c>
      <c r="O10" s="22">
        <v>0.39583333333333331</v>
      </c>
    </row>
    <row r="11" spans="1:15" ht="15.75" thickBot="1" x14ac:dyDescent="0.3">
      <c r="A11" s="74"/>
      <c r="B11" s="2" t="s">
        <v>9</v>
      </c>
      <c r="C11" s="64">
        <v>0.70833333333333337</v>
      </c>
      <c r="E11" s="2" t="s">
        <v>9</v>
      </c>
      <c r="F11" s="64">
        <v>0.6875</v>
      </c>
      <c r="H11" s="2" t="s">
        <v>9</v>
      </c>
      <c r="I11" s="64"/>
      <c r="K11" s="2" t="s">
        <v>9</v>
      </c>
      <c r="L11" s="64"/>
      <c r="N11" s="2" t="s">
        <v>9</v>
      </c>
      <c r="O11" s="22">
        <v>0.70833333333333337</v>
      </c>
    </row>
    <row r="12" spans="1:15" ht="15.75" thickBot="1" x14ac:dyDescent="0.3">
      <c r="A12" s="74"/>
      <c r="B12" s="2" t="s">
        <v>11</v>
      </c>
      <c r="C12" s="64">
        <v>2.0833333333333332E-2</v>
      </c>
      <c r="E12" s="2" t="s">
        <v>11</v>
      </c>
      <c r="F12" s="64">
        <v>0.1875</v>
      </c>
      <c r="H12" s="2" t="s">
        <v>11</v>
      </c>
      <c r="I12" s="64"/>
      <c r="K12" s="2" t="s">
        <v>11</v>
      </c>
      <c r="L12" s="64"/>
      <c r="N12" s="2" t="s">
        <v>11</v>
      </c>
      <c r="O12" s="22">
        <v>2.0833333333333332E-2</v>
      </c>
    </row>
    <row r="13" spans="1:15" ht="15.75" thickBot="1" x14ac:dyDescent="0.3">
      <c r="A13" s="75"/>
      <c r="B13" s="2" t="s">
        <v>10</v>
      </c>
      <c r="C13" s="12" t="str">
        <f t="shared" si="0"/>
        <v>6:30</v>
      </c>
      <c r="E13" s="2" t="s">
        <v>10</v>
      </c>
      <c r="F13" s="12" t="str">
        <f t="shared" ref="F13" si="4">TEXT(F11-F12-F10,"h:mm")</f>
        <v>3:30</v>
      </c>
      <c r="H13" s="2" t="s">
        <v>10</v>
      </c>
      <c r="I13" s="44" t="str">
        <f t="shared" ref="I13" si="5">TEXT(I11-I12-I10,"h:mm")</f>
        <v>0:00</v>
      </c>
      <c r="K13" s="2" t="s">
        <v>10</v>
      </c>
      <c r="L13" s="12" t="str">
        <f t="shared" ref="L13" si="6">TEXT(L11-L12-L10,"h:mm")</f>
        <v>0:00</v>
      </c>
      <c r="N13" s="2" t="s">
        <v>10</v>
      </c>
      <c r="O13" s="12" t="str">
        <f t="shared" ref="O13" si="7">TEXT(O11-O12-O10,"h:mm")</f>
        <v>7:00</v>
      </c>
    </row>
    <row r="14" spans="1:15" ht="15.75" thickBot="1" x14ac:dyDescent="0.3">
      <c r="A14" s="76" t="s">
        <v>4</v>
      </c>
      <c r="B14" s="3" t="s">
        <v>8</v>
      </c>
      <c r="C14" s="64">
        <v>0.38541666666666669</v>
      </c>
      <c r="E14" s="3" t="s">
        <v>8</v>
      </c>
      <c r="F14" s="64">
        <v>0.6875</v>
      </c>
      <c r="G14" t="s">
        <v>90</v>
      </c>
      <c r="H14" s="3" t="s">
        <v>8</v>
      </c>
      <c r="I14" s="62"/>
      <c r="K14" s="3" t="s">
        <v>8</v>
      </c>
      <c r="L14" s="62">
        <v>0.4375</v>
      </c>
      <c r="N14" s="3" t="s">
        <v>8</v>
      </c>
      <c r="O14" s="22">
        <v>0.375</v>
      </c>
    </row>
    <row r="15" spans="1:15" ht="15.75" thickBot="1" x14ac:dyDescent="0.3">
      <c r="A15" s="77"/>
      <c r="B15" s="3" t="s">
        <v>9</v>
      </c>
      <c r="C15" s="64">
        <v>0.72916666666666663</v>
      </c>
      <c r="E15" s="3" t="s">
        <v>9</v>
      </c>
      <c r="F15" s="64">
        <v>0.9375</v>
      </c>
      <c r="H15" s="3" t="s">
        <v>9</v>
      </c>
      <c r="I15" s="62"/>
      <c r="K15" s="3" t="s">
        <v>9</v>
      </c>
      <c r="L15" s="62">
        <v>0.47916666666666669</v>
      </c>
      <c r="N15" s="3" t="s">
        <v>9</v>
      </c>
      <c r="O15" s="22">
        <v>0.75</v>
      </c>
    </row>
    <row r="16" spans="1:15" ht="15.75" thickBot="1" x14ac:dyDescent="0.3">
      <c r="A16" s="77"/>
      <c r="B16" s="3" t="s">
        <v>11</v>
      </c>
      <c r="C16" s="64">
        <v>6.25E-2</v>
      </c>
      <c r="E16" s="3" t="s">
        <v>11</v>
      </c>
      <c r="F16" s="64">
        <v>0.14583333333333334</v>
      </c>
      <c r="H16" s="3" t="s">
        <v>11</v>
      </c>
      <c r="I16" s="62"/>
      <c r="K16" s="3" t="s">
        <v>11</v>
      </c>
      <c r="L16" s="62">
        <v>0</v>
      </c>
      <c r="N16" s="3" t="s">
        <v>11</v>
      </c>
      <c r="O16" s="22">
        <v>2.0833333333333332E-2</v>
      </c>
    </row>
    <row r="17" spans="1:15" ht="15.75" thickBot="1" x14ac:dyDescent="0.3">
      <c r="A17" s="78"/>
      <c r="B17" s="3" t="s">
        <v>10</v>
      </c>
      <c r="C17" s="12" t="str">
        <f t="shared" si="0"/>
        <v>6:45</v>
      </c>
      <c r="E17" s="3" t="s">
        <v>10</v>
      </c>
      <c r="F17" s="12" t="str">
        <f>TEXT(F15-F16-F14,"h:mm")</f>
        <v>2:30</v>
      </c>
      <c r="H17" s="3" t="s">
        <v>10</v>
      </c>
      <c r="I17" s="44" t="str">
        <f t="shared" ref="I17" si="8">TEXT(I15-I16-I14,"h:mm")</f>
        <v>0:00</v>
      </c>
      <c r="K17" s="3" t="s">
        <v>10</v>
      </c>
      <c r="L17" s="12" t="str">
        <f t="shared" ref="L17" si="9">TEXT(L15-L16-L14,"h:mm")</f>
        <v>1:00</v>
      </c>
      <c r="N17" s="3" t="s">
        <v>10</v>
      </c>
      <c r="O17" s="12" t="str">
        <f t="shared" ref="O17" si="10">TEXT(O15-O16-O14,"h:mm")</f>
        <v>8:30</v>
      </c>
    </row>
    <row r="18" spans="1:15" ht="15.75" thickBot="1" x14ac:dyDescent="0.3">
      <c r="A18" s="73" t="s">
        <v>5</v>
      </c>
      <c r="B18" s="2" t="s">
        <v>8</v>
      </c>
      <c r="C18" s="64">
        <v>0.375</v>
      </c>
      <c r="E18" s="2" t="s">
        <v>8</v>
      </c>
      <c r="F18" s="64">
        <v>0.54166666666666663</v>
      </c>
      <c r="G18" t="s">
        <v>90</v>
      </c>
      <c r="H18" s="2" t="s">
        <v>8</v>
      </c>
      <c r="I18" s="62"/>
      <c r="K18" s="2" t="s">
        <v>8</v>
      </c>
      <c r="L18" s="64"/>
      <c r="N18" s="2" t="s">
        <v>8</v>
      </c>
      <c r="O18" s="22">
        <v>0.38541666666666669</v>
      </c>
    </row>
    <row r="19" spans="1:15" ht="15.75" thickBot="1" x14ac:dyDescent="0.3">
      <c r="A19" s="74"/>
      <c r="B19" s="2" t="s">
        <v>9</v>
      </c>
      <c r="C19" s="64">
        <v>0.72916666666666663</v>
      </c>
      <c r="E19" s="2" t="s">
        <v>9</v>
      </c>
      <c r="F19" s="64">
        <v>0.67708333333333337</v>
      </c>
      <c r="H19" s="2" t="s">
        <v>9</v>
      </c>
      <c r="I19" s="62"/>
      <c r="K19" s="2" t="s">
        <v>9</v>
      </c>
      <c r="L19" s="64"/>
      <c r="N19" s="2" t="s">
        <v>9</v>
      </c>
      <c r="O19" s="22">
        <v>0.73958333333333337</v>
      </c>
    </row>
    <row r="20" spans="1:15" ht="15.75" thickBot="1" x14ac:dyDescent="0.3">
      <c r="A20" s="74"/>
      <c r="B20" s="2" t="s">
        <v>11</v>
      </c>
      <c r="C20" s="64">
        <v>6.25E-2</v>
      </c>
      <c r="E20" s="2" t="s">
        <v>11</v>
      </c>
      <c r="F20" s="64">
        <v>1.0416666666666666E-2</v>
      </c>
      <c r="H20" s="2" t="s">
        <v>11</v>
      </c>
      <c r="I20" s="62"/>
      <c r="K20" s="2" t="s">
        <v>11</v>
      </c>
      <c r="L20" s="64"/>
      <c r="N20" s="2" t="s">
        <v>11</v>
      </c>
      <c r="O20" s="22">
        <v>2.0833333333333332E-2</v>
      </c>
    </row>
    <row r="21" spans="1:15" ht="15.75" thickBot="1" x14ac:dyDescent="0.3">
      <c r="A21" s="75"/>
      <c r="B21" s="2" t="s">
        <v>10</v>
      </c>
      <c r="C21" s="12" t="str">
        <f t="shared" si="0"/>
        <v>7:00</v>
      </c>
      <c r="E21" s="2" t="s">
        <v>10</v>
      </c>
      <c r="F21" s="12" t="str">
        <f t="shared" ref="F21" si="11">TEXT(F19-F20-F18,"h:mm")</f>
        <v>3:00</v>
      </c>
      <c r="H21" s="2" t="s">
        <v>10</v>
      </c>
      <c r="I21" s="44" t="str">
        <f t="shared" ref="I21" si="12">TEXT(I19-I20-I18,"h:mm")</f>
        <v>0:00</v>
      </c>
      <c r="K21" s="2" t="s">
        <v>10</v>
      </c>
      <c r="L21" s="12" t="str">
        <f t="shared" ref="L21" si="13">TEXT(L19-L20-L18,"h:mm")</f>
        <v>0:00</v>
      </c>
      <c r="N21" s="2" t="s">
        <v>10</v>
      </c>
      <c r="O21" s="12" t="str">
        <f t="shared" ref="O21" si="14">TEXT(O19-O20-O18,"h:mm")</f>
        <v>8:00</v>
      </c>
    </row>
    <row r="22" spans="1:15" ht="15.75" thickBot="1" x14ac:dyDescent="0.3">
      <c r="A22" s="70" t="s">
        <v>6</v>
      </c>
      <c r="B22" s="6" t="s">
        <v>8</v>
      </c>
      <c r="C22" s="52"/>
      <c r="E22" s="6" t="s">
        <v>8</v>
      </c>
      <c r="F22" s="52"/>
      <c r="H22" s="6" t="s">
        <v>8</v>
      </c>
      <c r="I22" s="52"/>
      <c r="K22" s="6" t="s">
        <v>8</v>
      </c>
      <c r="L22" s="52"/>
      <c r="N22" s="6" t="s">
        <v>8</v>
      </c>
      <c r="O22" s="63"/>
    </row>
    <row r="23" spans="1:15" ht="15.75" thickBot="1" x14ac:dyDescent="0.3">
      <c r="A23" s="71"/>
      <c r="B23" s="6" t="s">
        <v>9</v>
      </c>
      <c r="C23" s="52"/>
      <c r="E23" s="6" t="s">
        <v>9</v>
      </c>
      <c r="F23" s="52"/>
      <c r="H23" s="6" t="s">
        <v>9</v>
      </c>
      <c r="I23" s="52"/>
      <c r="K23" s="6" t="s">
        <v>9</v>
      </c>
      <c r="L23" s="52"/>
      <c r="N23" s="6" t="s">
        <v>9</v>
      </c>
      <c r="O23" s="63"/>
    </row>
    <row r="24" spans="1:15" ht="15.75" thickBot="1" x14ac:dyDescent="0.3">
      <c r="A24" s="71"/>
      <c r="B24" s="6" t="s">
        <v>11</v>
      </c>
      <c r="C24" s="52"/>
      <c r="E24" s="6" t="s">
        <v>11</v>
      </c>
      <c r="F24" s="52"/>
      <c r="H24" s="6" t="s">
        <v>11</v>
      </c>
      <c r="I24" s="52"/>
      <c r="K24" s="6" t="s">
        <v>11</v>
      </c>
      <c r="L24" s="52"/>
      <c r="N24" s="6" t="s">
        <v>11</v>
      </c>
      <c r="O24" s="63"/>
    </row>
    <row r="25" spans="1:15" ht="15.75" thickBot="1" x14ac:dyDescent="0.3">
      <c r="A25" s="72"/>
      <c r="B25" s="6" t="s">
        <v>10</v>
      </c>
      <c r="C25" s="53" t="str">
        <f t="shared" si="0"/>
        <v>0:00</v>
      </c>
      <c r="E25" s="6" t="s">
        <v>10</v>
      </c>
      <c r="F25" s="53" t="str">
        <f t="shared" ref="F25" si="15">TEXT(F23-F24-F22,"h:mm")</f>
        <v>0:00</v>
      </c>
      <c r="H25" s="6" t="s">
        <v>10</v>
      </c>
      <c r="I25" s="53" t="str">
        <f t="shared" ref="I25" si="16">TEXT(I23-I24-I22,"h:mm")</f>
        <v>0:00</v>
      </c>
      <c r="K25" s="6" t="s">
        <v>10</v>
      </c>
      <c r="L25" s="53" t="str">
        <f t="shared" ref="L25" si="17">TEXT(L23-L24-L22,"h:mm")</f>
        <v>0:00</v>
      </c>
      <c r="N25" s="6" t="s">
        <v>10</v>
      </c>
      <c r="O25" s="53" t="str">
        <f t="shared" ref="O25" si="18">TEXT(O23-O24-O22,"h:mm")</f>
        <v>0:00</v>
      </c>
    </row>
    <row r="26" spans="1:15" ht="15.75" thickBot="1" x14ac:dyDescent="0.3">
      <c r="A26" s="70" t="s">
        <v>7</v>
      </c>
      <c r="B26" s="6" t="s">
        <v>8</v>
      </c>
      <c r="C26" s="52">
        <v>0.29166666666666669</v>
      </c>
      <c r="E26" s="6" t="s">
        <v>8</v>
      </c>
      <c r="F26" s="52">
        <v>0.33333333333333331</v>
      </c>
      <c r="H26" s="6" t="s">
        <v>8</v>
      </c>
      <c r="I26" s="52"/>
      <c r="K26" s="6" t="s">
        <v>8</v>
      </c>
      <c r="L26" s="52">
        <v>0.625</v>
      </c>
      <c r="N26" s="6" t="s">
        <v>8</v>
      </c>
      <c r="O26" s="63"/>
    </row>
    <row r="27" spans="1:15" ht="15.75" thickBot="1" x14ac:dyDescent="0.3">
      <c r="A27" s="71"/>
      <c r="B27" s="6" t="s">
        <v>9</v>
      </c>
      <c r="C27" s="52">
        <v>0.47916666666666669</v>
      </c>
      <c r="E27" s="6" t="s">
        <v>9</v>
      </c>
      <c r="F27" s="52">
        <v>0.625</v>
      </c>
      <c r="H27" s="6" t="s">
        <v>9</v>
      </c>
      <c r="I27" s="52"/>
      <c r="K27" s="6" t="s">
        <v>9</v>
      </c>
      <c r="L27" s="52">
        <v>0.70833333333333337</v>
      </c>
      <c r="N27" s="6" t="s">
        <v>9</v>
      </c>
      <c r="O27" s="63"/>
    </row>
    <row r="28" spans="1:15" ht="15.75" thickBot="1" x14ac:dyDescent="0.3">
      <c r="A28" s="71"/>
      <c r="B28" s="6" t="s">
        <v>11</v>
      </c>
      <c r="C28" s="52">
        <v>0</v>
      </c>
      <c r="E28" s="6" t="s">
        <v>11</v>
      </c>
      <c r="F28" s="52">
        <v>0</v>
      </c>
      <c r="H28" s="6" t="s">
        <v>11</v>
      </c>
      <c r="I28" s="52"/>
      <c r="K28" s="6" t="s">
        <v>11</v>
      </c>
      <c r="L28" s="52">
        <v>0</v>
      </c>
      <c r="N28" s="6" t="s">
        <v>11</v>
      </c>
      <c r="O28" s="63"/>
    </row>
    <row r="29" spans="1:15" ht="15.75" thickBot="1" x14ac:dyDescent="0.3">
      <c r="A29" s="72"/>
      <c r="B29" s="6" t="s">
        <v>10</v>
      </c>
      <c r="C29" s="53" t="str">
        <f t="shared" si="0"/>
        <v>4:30</v>
      </c>
      <c r="E29" s="6" t="s">
        <v>10</v>
      </c>
      <c r="F29" s="53" t="str">
        <f t="shared" ref="F29" si="19">TEXT(F27-F28-F26,"h:mm")</f>
        <v>7:00</v>
      </c>
      <c r="H29" s="6" t="s">
        <v>10</v>
      </c>
      <c r="I29" s="53" t="str">
        <f t="shared" ref="I29" si="20">TEXT(I27-I28-I26,"h:mm")</f>
        <v>0:00</v>
      </c>
      <c r="K29" s="6" t="s">
        <v>10</v>
      </c>
      <c r="L29" s="53" t="str">
        <f t="shared" ref="L29" si="21">TEXT(L27-L28-L26,"h:mm")</f>
        <v>2:00</v>
      </c>
      <c r="N29" s="6" t="s">
        <v>10</v>
      </c>
      <c r="O29" s="53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24.75</v>
      </c>
      <c r="D31" s="24"/>
      <c r="E31" s="24"/>
      <c r="F31" s="50">
        <f t="shared" ref="F31:L31" si="23">SUM(F5+F9+F13+F17+F21+F25+F29)*24</f>
        <v>27.5</v>
      </c>
      <c r="G31" s="24"/>
      <c r="H31" s="24"/>
      <c r="I31" s="50">
        <f t="shared" si="23"/>
        <v>8</v>
      </c>
      <c r="J31" s="24"/>
      <c r="K31" s="24"/>
      <c r="L31" s="50">
        <f t="shared" si="23"/>
        <v>5</v>
      </c>
      <c r="N31" s="24"/>
      <c r="O31" s="50">
        <f t="shared" ref="O31" si="24">SUM(O5+O9+O13+O17+O21+O25+O29)*24</f>
        <v>38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>
        <v>10</v>
      </c>
      <c r="K32" s="23" t="s">
        <v>16</v>
      </c>
      <c r="L32" s="26">
        <v>10</v>
      </c>
      <c r="N32" s="23" t="s">
        <v>16</v>
      </c>
      <c r="O32" s="26"/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103.25</v>
      </c>
    </row>
    <row r="37" spans="3:12" ht="30.75" customHeight="1" thickBot="1" x14ac:dyDescent="0.3">
      <c r="C37"/>
      <c r="F37" s="61" t="s">
        <v>18</v>
      </c>
      <c r="G37" s="29">
        <f>SUM(C32+F32+I32+L32+O32)</f>
        <v>20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123.25</v>
      </c>
      <c r="I38" s="56">
        <f>G38*6.5</f>
        <v>801.125</v>
      </c>
      <c r="J38" s="57">
        <f>I38*22.98%</f>
        <v>184.098525</v>
      </c>
      <c r="K38" s="58">
        <f>I38-J38-10%</f>
        <v>616.92647499999998</v>
      </c>
    </row>
    <row r="41" spans="3:12" ht="23.25" customHeight="1" x14ac:dyDescent="0.25">
      <c r="F41" s="79" t="s">
        <v>63</v>
      </c>
      <c r="G41" s="79"/>
      <c r="H41" s="79"/>
      <c r="I41" s="79"/>
    </row>
  </sheetData>
  <mergeCells count="8">
    <mergeCell ref="A26:A29"/>
    <mergeCell ref="F41:I41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B14" zoomScale="80" zoomScaleNormal="80" workbookViewId="0">
      <selection activeCell="P8" sqref="P8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91</v>
      </c>
      <c r="E1" s="7" t="s">
        <v>92</v>
      </c>
      <c r="H1" s="7" t="s">
        <v>93</v>
      </c>
      <c r="K1" s="7" t="s">
        <v>94</v>
      </c>
      <c r="N1" s="7" t="s">
        <v>95</v>
      </c>
      <c r="O1" s="1"/>
    </row>
    <row r="2" spans="1:15" ht="15.75" thickBot="1" x14ac:dyDescent="0.3">
      <c r="A2" s="73" t="s">
        <v>1</v>
      </c>
      <c r="B2" s="2" t="s">
        <v>8</v>
      </c>
      <c r="C2" s="64">
        <v>0.375</v>
      </c>
      <c r="E2" s="2" t="s">
        <v>8</v>
      </c>
      <c r="F2" s="64">
        <v>0.375</v>
      </c>
      <c r="H2" s="2" t="s">
        <v>8</v>
      </c>
      <c r="I2" s="68"/>
      <c r="J2" t="s">
        <v>16</v>
      </c>
      <c r="K2" s="2" t="s">
        <v>8</v>
      </c>
      <c r="L2" s="64">
        <v>0.375</v>
      </c>
      <c r="N2" s="2" t="s">
        <v>8</v>
      </c>
      <c r="O2" s="64">
        <v>0</v>
      </c>
    </row>
    <row r="3" spans="1:15" ht="15.75" thickBot="1" x14ac:dyDescent="0.3">
      <c r="A3" s="74"/>
      <c r="B3" s="2" t="s">
        <v>9</v>
      </c>
      <c r="C3" s="64">
        <v>0.70833333333333337</v>
      </c>
      <c r="D3" s="4"/>
      <c r="E3" s="2" t="s">
        <v>9</v>
      </c>
      <c r="F3" s="64">
        <v>0.66666666666666663</v>
      </c>
      <c r="H3" s="2" t="s">
        <v>9</v>
      </c>
      <c r="I3" s="68"/>
      <c r="K3" s="2" t="s">
        <v>9</v>
      </c>
      <c r="L3" s="64">
        <v>0.54166666666666663</v>
      </c>
      <c r="M3" t="s">
        <v>98</v>
      </c>
      <c r="N3" s="2" t="s">
        <v>9</v>
      </c>
      <c r="O3" s="64">
        <v>0</v>
      </c>
    </row>
    <row r="4" spans="1:15" ht="15.75" thickBot="1" x14ac:dyDescent="0.3">
      <c r="A4" s="74"/>
      <c r="B4" s="2" t="s">
        <v>11</v>
      </c>
      <c r="C4" s="64">
        <v>6.25E-2</v>
      </c>
      <c r="E4" s="2" t="s">
        <v>11</v>
      </c>
      <c r="F4" s="64">
        <v>0</v>
      </c>
      <c r="H4" s="2" t="s">
        <v>11</v>
      </c>
      <c r="I4" s="68"/>
      <c r="K4" s="2" t="s">
        <v>11</v>
      </c>
      <c r="L4" s="64">
        <v>0</v>
      </c>
      <c r="N4" s="2" t="s">
        <v>11</v>
      </c>
      <c r="O4" s="64">
        <v>0</v>
      </c>
    </row>
    <row r="5" spans="1:15" ht="15.75" thickBot="1" x14ac:dyDescent="0.3">
      <c r="A5" s="75"/>
      <c r="B5" s="2" t="s">
        <v>10</v>
      </c>
      <c r="C5" s="12" t="str">
        <f>TEXT(C3-C4-C2,"h:mm")</f>
        <v>6:30</v>
      </c>
      <c r="E5" s="2" t="s">
        <v>10</v>
      </c>
      <c r="F5" s="12" t="str">
        <f>TEXT(F3-F4-F2,"h:mm")</f>
        <v>7:00</v>
      </c>
      <c r="H5" s="2" t="s">
        <v>10</v>
      </c>
      <c r="I5" s="12" t="str">
        <f>TEXT(I3-I4-I2,"h:mm")</f>
        <v>0:00</v>
      </c>
      <c r="K5" s="2" t="s">
        <v>10</v>
      </c>
      <c r="L5" s="12" t="str">
        <f>TEXT(L3-L4-L2,"h:mm")</f>
        <v>4:00</v>
      </c>
      <c r="N5" s="2" t="s">
        <v>10</v>
      </c>
      <c r="O5" s="12" t="str">
        <f>TEXT(O3-O4-O2,"h:mm")</f>
        <v>0:00</v>
      </c>
    </row>
    <row r="6" spans="1:15" ht="15.75" thickBot="1" x14ac:dyDescent="0.3">
      <c r="A6" s="76" t="s">
        <v>2</v>
      </c>
      <c r="B6" s="3" t="s">
        <v>8</v>
      </c>
      <c r="C6" s="64">
        <v>0.35416666666666669</v>
      </c>
      <c r="E6" s="3" t="s">
        <v>8</v>
      </c>
      <c r="F6" s="64">
        <v>0.375</v>
      </c>
      <c r="H6" s="3" t="s">
        <v>8</v>
      </c>
      <c r="I6" s="68"/>
      <c r="J6" t="s">
        <v>16</v>
      </c>
      <c r="K6" s="3" t="s">
        <v>8</v>
      </c>
      <c r="L6" s="64">
        <v>0.39583333333333331</v>
      </c>
      <c r="N6" s="3" t="s">
        <v>8</v>
      </c>
      <c r="O6" s="37"/>
    </row>
    <row r="7" spans="1:15" ht="15.75" thickBot="1" x14ac:dyDescent="0.3">
      <c r="A7" s="77"/>
      <c r="B7" s="3" t="s">
        <v>9</v>
      </c>
      <c r="C7" s="64">
        <v>0.64583333333333337</v>
      </c>
      <c r="D7" t="s">
        <v>96</v>
      </c>
      <c r="E7" s="3" t="s">
        <v>9</v>
      </c>
      <c r="F7" s="64">
        <v>0.75</v>
      </c>
      <c r="H7" s="3" t="s">
        <v>9</v>
      </c>
      <c r="I7" s="68"/>
      <c r="K7" s="3" t="s">
        <v>9</v>
      </c>
      <c r="L7" s="64">
        <v>0.72916666666666663</v>
      </c>
      <c r="N7" s="3" t="s">
        <v>9</v>
      </c>
      <c r="O7" s="37"/>
    </row>
    <row r="8" spans="1:15" ht="15.75" thickBot="1" x14ac:dyDescent="0.3">
      <c r="A8" s="77"/>
      <c r="B8" s="3" t="s">
        <v>11</v>
      </c>
      <c r="C8" s="64">
        <v>4.1666666666666664E-2</v>
      </c>
      <c r="E8" s="3" t="s">
        <v>11</v>
      </c>
      <c r="F8" s="64">
        <v>2.0833333333333332E-2</v>
      </c>
      <c r="H8" s="3" t="s">
        <v>11</v>
      </c>
      <c r="I8" s="68"/>
      <c r="K8" s="3" t="s">
        <v>11</v>
      </c>
      <c r="L8" s="64">
        <v>2.0833333333333332E-2</v>
      </c>
      <c r="N8" s="3" t="s">
        <v>11</v>
      </c>
      <c r="O8" s="37"/>
    </row>
    <row r="9" spans="1:15" ht="15.75" thickBot="1" x14ac:dyDescent="0.3">
      <c r="A9" s="78"/>
      <c r="B9" s="3" t="s">
        <v>10</v>
      </c>
      <c r="C9" s="12" t="str">
        <f t="shared" ref="C9:C29" si="0">TEXT(C7-C8-C6,"h:mm")</f>
        <v>6:00</v>
      </c>
      <c r="D9" s="65"/>
      <c r="E9" s="3" t="s">
        <v>10</v>
      </c>
      <c r="F9" s="12" t="str">
        <f>TEXT(F7-F8-F6,"h:mm")</f>
        <v>8:30</v>
      </c>
      <c r="H9" s="3" t="s">
        <v>10</v>
      </c>
      <c r="I9" s="44" t="str">
        <f t="shared" ref="I9" si="1">TEXT(I7-I8-I6,"h:mm")</f>
        <v>0:00</v>
      </c>
      <c r="K9" s="3" t="s">
        <v>10</v>
      </c>
      <c r="L9" s="12" t="str">
        <f t="shared" ref="L9" si="2">TEXT(L7-L8-L6,"h:mm")</f>
        <v>7:30</v>
      </c>
      <c r="N9" s="3" t="s">
        <v>10</v>
      </c>
      <c r="O9" s="12" t="str">
        <f t="shared" ref="O9" si="3">TEXT(O7-O8-O6,"h:mm")</f>
        <v>0:00</v>
      </c>
    </row>
    <row r="10" spans="1:15" ht="15.75" thickBot="1" x14ac:dyDescent="0.3">
      <c r="A10" s="73" t="s">
        <v>3</v>
      </c>
      <c r="B10" s="2" t="s">
        <v>8</v>
      </c>
      <c r="C10" s="64">
        <v>0.375</v>
      </c>
      <c r="E10" s="2" t="s">
        <v>8</v>
      </c>
      <c r="F10" s="64">
        <v>0.3888888888888889</v>
      </c>
      <c r="H10" s="2" t="s">
        <v>8</v>
      </c>
      <c r="I10" s="68"/>
      <c r="J10" t="s">
        <v>16</v>
      </c>
      <c r="K10" s="2" t="s">
        <v>8</v>
      </c>
      <c r="L10" s="64">
        <v>0</v>
      </c>
      <c r="M10" t="s">
        <v>99</v>
      </c>
      <c r="N10" s="2" t="s">
        <v>8</v>
      </c>
      <c r="O10" s="39"/>
    </row>
    <row r="11" spans="1:15" ht="15.75" thickBot="1" x14ac:dyDescent="0.3">
      <c r="A11" s="74"/>
      <c r="B11" s="2" t="s">
        <v>9</v>
      </c>
      <c r="C11" s="64">
        <v>0.70833333333333337</v>
      </c>
      <c r="E11" s="2" t="s">
        <v>9</v>
      </c>
      <c r="F11" s="64">
        <v>0.70833333333333337</v>
      </c>
      <c r="H11" s="2" t="s">
        <v>9</v>
      </c>
      <c r="I11" s="68"/>
      <c r="K11" s="2" t="s">
        <v>9</v>
      </c>
      <c r="L11" s="64">
        <v>0</v>
      </c>
      <c r="N11" s="2" t="s">
        <v>9</v>
      </c>
      <c r="O11" s="39"/>
    </row>
    <row r="12" spans="1:15" ht="15.75" thickBot="1" x14ac:dyDescent="0.3">
      <c r="A12" s="74"/>
      <c r="B12" s="2" t="s">
        <v>11</v>
      </c>
      <c r="C12" s="64">
        <v>2.0833333333333332E-2</v>
      </c>
      <c r="E12" s="2" t="s">
        <v>11</v>
      </c>
      <c r="F12" s="64">
        <v>6.9444444444444441E-3</v>
      </c>
      <c r="H12" s="2" t="s">
        <v>11</v>
      </c>
      <c r="I12" s="68"/>
      <c r="K12" s="2" t="s">
        <v>11</v>
      </c>
      <c r="L12" s="64">
        <v>0</v>
      </c>
      <c r="N12" s="2" t="s">
        <v>11</v>
      </c>
      <c r="O12" s="39"/>
    </row>
    <row r="13" spans="1:15" ht="15.75" thickBot="1" x14ac:dyDescent="0.3">
      <c r="A13" s="75"/>
      <c r="B13" s="2" t="s">
        <v>10</v>
      </c>
      <c r="C13" s="12" t="str">
        <f t="shared" si="0"/>
        <v>7:30</v>
      </c>
      <c r="E13" s="2" t="s">
        <v>10</v>
      </c>
      <c r="F13" s="12" t="str">
        <f t="shared" ref="F13" si="4">TEXT(F11-F12-F10,"h:mm")</f>
        <v>7:30</v>
      </c>
      <c r="H13" s="2" t="s">
        <v>10</v>
      </c>
      <c r="I13" s="44" t="str">
        <f t="shared" ref="I13" si="5">TEXT(I11-I12-I10,"h:mm")</f>
        <v>0:00</v>
      </c>
      <c r="K13" s="2" t="s">
        <v>10</v>
      </c>
      <c r="L13" s="12" t="str">
        <f t="shared" ref="L13" si="6">TEXT(L11-L12-L10,"h:mm")</f>
        <v>0:00</v>
      </c>
      <c r="N13" s="2" t="s">
        <v>10</v>
      </c>
      <c r="O13" s="12" t="str">
        <f t="shared" ref="O13" si="7">TEXT(O11-O12-O10,"h:mm")</f>
        <v>0:00</v>
      </c>
    </row>
    <row r="14" spans="1:15" ht="15.75" thickBot="1" x14ac:dyDescent="0.3">
      <c r="A14" s="76" t="s">
        <v>4</v>
      </c>
      <c r="B14" s="3" t="s">
        <v>8</v>
      </c>
      <c r="C14" s="64">
        <v>0.4375</v>
      </c>
      <c r="D14" t="s">
        <v>97</v>
      </c>
      <c r="E14" s="3" t="s">
        <v>8</v>
      </c>
      <c r="F14" s="64">
        <v>0.38194444444444442</v>
      </c>
      <c r="H14" s="3" t="s">
        <v>8</v>
      </c>
      <c r="I14" s="13"/>
      <c r="J14" t="s">
        <v>16</v>
      </c>
      <c r="K14" s="3" t="s">
        <v>8</v>
      </c>
      <c r="L14" s="64">
        <v>0.375</v>
      </c>
      <c r="N14" s="3" t="s">
        <v>8</v>
      </c>
      <c r="O14" s="39"/>
    </row>
    <row r="15" spans="1:15" ht="15.75" thickBot="1" x14ac:dyDescent="0.3">
      <c r="A15" s="77"/>
      <c r="B15" s="3" t="s">
        <v>9</v>
      </c>
      <c r="C15" s="64">
        <v>0.77083333333333337</v>
      </c>
      <c r="E15" s="3" t="s">
        <v>9</v>
      </c>
      <c r="F15" s="64">
        <v>0.73611111111111116</v>
      </c>
      <c r="H15" s="3" t="s">
        <v>9</v>
      </c>
      <c r="I15" s="13"/>
      <c r="K15" s="3" t="s">
        <v>9</v>
      </c>
      <c r="L15" s="64">
        <v>0.75</v>
      </c>
      <c r="N15" s="3" t="s">
        <v>9</v>
      </c>
      <c r="O15" s="39"/>
    </row>
    <row r="16" spans="1:15" ht="15.75" thickBot="1" x14ac:dyDescent="0.3">
      <c r="A16" s="77"/>
      <c r="B16" s="3" t="s">
        <v>11</v>
      </c>
      <c r="C16" s="64">
        <v>0</v>
      </c>
      <c r="E16" s="3" t="s">
        <v>11</v>
      </c>
      <c r="F16" s="64">
        <v>2.0833333333333332E-2</v>
      </c>
      <c r="H16" s="3" t="s">
        <v>11</v>
      </c>
      <c r="I16" s="13"/>
      <c r="K16" s="3" t="s">
        <v>11</v>
      </c>
      <c r="L16" s="64">
        <v>2.0833333333333332E-2</v>
      </c>
      <c r="N16" s="3" t="s">
        <v>11</v>
      </c>
      <c r="O16" s="39"/>
    </row>
    <row r="17" spans="1:15" ht="15.75" thickBot="1" x14ac:dyDescent="0.3">
      <c r="A17" s="78"/>
      <c r="B17" s="3" t="s">
        <v>10</v>
      </c>
      <c r="C17" s="12" t="str">
        <f t="shared" si="0"/>
        <v>8:00</v>
      </c>
      <c r="E17" s="3" t="s">
        <v>10</v>
      </c>
      <c r="F17" s="12" t="str">
        <f>TEXT(F15-F16-F14,"h:mm")</f>
        <v>8:00</v>
      </c>
      <c r="H17" s="3" t="s">
        <v>10</v>
      </c>
      <c r="I17" s="44" t="str">
        <f t="shared" ref="I17" si="8">TEXT(I15-I16-I14,"h:mm")</f>
        <v>0:00</v>
      </c>
      <c r="K17" s="3" t="s">
        <v>10</v>
      </c>
      <c r="L17" s="12" t="str">
        <f t="shared" ref="L17" si="9">TEXT(L15-L16-L14,"h:mm")</f>
        <v>8:30</v>
      </c>
      <c r="N17" s="3" t="s">
        <v>10</v>
      </c>
      <c r="O17" s="12" t="str">
        <f t="shared" ref="O17" si="10">TEXT(O15-O16-O14,"h:mm")</f>
        <v>0:00</v>
      </c>
    </row>
    <row r="18" spans="1:15" ht="15.75" thickBot="1" x14ac:dyDescent="0.3">
      <c r="A18" s="73" t="s">
        <v>5</v>
      </c>
      <c r="B18" s="2" t="s">
        <v>8</v>
      </c>
      <c r="C18" s="64">
        <v>0.375</v>
      </c>
      <c r="E18" s="2" t="s">
        <v>8</v>
      </c>
      <c r="F18" s="64">
        <v>0.54166666666666663</v>
      </c>
      <c r="H18" s="2" t="s">
        <v>8</v>
      </c>
      <c r="I18" s="13"/>
      <c r="J18" t="s">
        <v>16</v>
      </c>
      <c r="K18" s="2" t="s">
        <v>8</v>
      </c>
      <c r="L18" s="64">
        <v>0.375</v>
      </c>
      <c r="M18" t="s">
        <v>100</v>
      </c>
      <c r="N18" s="2" t="s">
        <v>8</v>
      </c>
      <c r="O18" s="39"/>
    </row>
    <row r="19" spans="1:15" ht="15.75" thickBot="1" x14ac:dyDescent="0.3">
      <c r="A19" s="74"/>
      <c r="B19" s="2" t="s">
        <v>9</v>
      </c>
      <c r="C19" s="64">
        <v>0.78125</v>
      </c>
      <c r="E19" s="2" t="s">
        <v>9</v>
      </c>
      <c r="F19" s="64">
        <v>0.79166666666666663</v>
      </c>
      <c r="H19" s="2" t="s">
        <v>9</v>
      </c>
      <c r="I19" s="13"/>
      <c r="K19" s="2" t="s">
        <v>9</v>
      </c>
      <c r="L19" s="64">
        <v>0.83333333333333337</v>
      </c>
      <c r="N19" s="2" t="s">
        <v>9</v>
      </c>
      <c r="O19" s="39"/>
    </row>
    <row r="20" spans="1:15" ht="15.75" thickBot="1" x14ac:dyDescent="0.3">
      <c r="A20" s="74"/>
      <c r="B20" s="2" t="s">
        <v>11</v>
      </c>
      <c r="C20" s="64">
        <v>2.0833333333333332E-2</v>
      </c>
      <c r="E20" s="2" t="s">
        <v>11</v>
      </c>
      <c r="F20" s="64">
        <v>0</v>
      </c>
      <c r="H20" s="2" t="s">
        <v>11</v>
      </c>
      <c r="I20" s="13"/>
      <c r="K20" s="2" t="s">
        <v>11</v>
      </c>
      <c r="L20" s="64">
        <v>2.0833333333333332E-2</v>
      </c>
      <c r="N20" s="2" t="s">
        <v>11</v>
      </c>
      <c r="O20" s="39"/>
    </row>
    <row r="21" spans="1:15" ht="15.75" thickBot="1" x14ac:dyDescent="0.3">
      <c r="A21" s="75"/>
      <c r="B21" s="2" t="s">
        <v>10</v>
      </c>
      <c r="C21" s="12" t="str">
        <f t="shared" si="0"/>
        <v>9:15</v>
      </c>
      <c r="E21" s="2" t="s">
        <v>10</v>
      </c>
      <c r="F21" s="12" t="str">
        <f t="shared" ref="F21" si="11">TEXT(F19-F20-F18,"h:mm")</f>
        <v>6:00</v>
      </c>
      <c r="H21" s="2" t="s">
        <v>10</v>
      </c>
      <c r="I21" s="44" t="str">
        <f t="shared" ref="I21" si="12">TEXT(I19-I20-I18,"h:mm")</f>
        <v>0:00</v>
      </c>
      <c r="K21" s="2" t="s">
        <v>10</v>
      </c>
      <c r="L21" s="12" t="str">
        <f t="shared" ref="L21" si="13">TEXT(L19-L20-L18,"h:mm")</f>
        <v>10:30</v>
      </c>
      <c r="N21" s="2" t="s">
        <v>10</v>
      </c>
      <c r="O21" s="12" t="str">
        <f t="shared" ref="O21" si="14">TEXT(O19-O20-O18,"h:mm")</f>
        <v>0:00</v>
      </c>
    </row>
    <row r="22" spans="1:15" ht="15.75" thickBot="1" x14ac:dyDescent="0.3">
      <c r="A22" s="70" t="s">
        <v>6</v>
      </c>
      <c r="B22" s="6" t="s">
        <v>8</v>
      </c>
      <c r="C22" s="52">
        <v>0.79166666666666663</v>
      </c>
      <c r="E22" s="6" t="s">
        <v>8</v>
      </c>
      <c r="F22" s="68"/>
      <c r="G22" t="s">
        <v>16</v>
      </c>
      <c r="H22" s="6" t="s">
        <v>8</v>
      </c>
      <c r="I22" s="52"/>
      <c r="K22" s="6" t="s">
        <v>8</v>
      </c>
      <c r="L22" s="52">
        <v>0.75</v>
      </c>
      <c r="M22" t="s">
        <v>101</v>
      </c>
      <c r="N22" s="6" t="s">
        <v>8</v>
      </c>
      <c r="O22" s="63"/>
    </row>
    <row r="23" spans="1:15" ht="15.75" thickBot="1" x14ac:dyDescent="0.3">
      <c r="A23" s="71"/>
      <c r="B23" s="6" t="s">
        <v>9</v>
      </c>
      <c r="C23" s="52">
        <v>0.82291666666666663</v>
      </c>
      <c r="E23" s="6" t="s">
        <v>9</v>
      </c>
      <c r="F23" s="68"/>
      <c r="H23" s="6" t="s">
        <v>9</v>
      </c>
      <c r="I23" s="52"/>
      <c r="K23" s="6" t="s">
        <v>9</v>
      </c>
      <c r="L23" s="52">
        <v>0.8125</v>
      </c>
      <c r="M23" t="s">
        <v>102</v>
      </c>
      <c r="N23" s="6" t="s">
        <v>9</v>
      </c>
      <c r="O23" s="63"/>
    </row>
    <row r="24" spans="1:15" ht="15.75" thickBot="1" x14ac:dyDescent="0.3">
      <c r="A24" s="71"/>
      <c r="B24" s="6" t="s">
        <v>11</v>
      </c>
      <c r="C24" s="52">
        <v>0</v>
      </c>
      <c r="E24" s="6" t="s">
        <v>11</v>
      </c>
      <c r="F24" s="68"/>
      <c r="H24" s="6" t="s">
        <v>11</v>
      </c>
      <c r="I24" s="52"/>
      <c r="K24" s="6" t="s">
        <v>11</v>
      </c>
      <c r="L24" s="52">
        <v>0</v>
      </c>
      <c r="N24" s="6" t="s">
        <v>11</v>
      </c>
      <c r="O24" s="63"/>
    </row>
    <row r="25" spans="1:15" ht="15.75" thickBot="1" x14ac:dyDescent="0.3">
      <c r="A25" s="72"/>
      <c r="B25" s="6" t="s">
        <v>10</v>
      </c>
      <c r="C25" s="53" t="str">
        <f t="shared" si="0"/>
        <v>0:45</v>
      </c>
      <c r="E25" s="6" t="s">
        <v>10</v>
      </c>
      <c r="F25" s="53" t="str">
        <f t="shared" ref="F25" si="15">TEXT(F23-F24-F22,"h:mm")</f>
        <v>0:00</v>
      </c>
      <c r="H25" s="6" t="s">
        <v>10</v>
      </c>
      <c r="I25" s="53" t="str">
        <f t="shared" ref="I25" si="16">TEXT(I23-I24-I22,"h:mm")</f>
        <v>0:00</v>
      </c>
      <c r="K25" s="6" t="s">
        <v>10</v>
      </c>
      <c r="L25" s="53" t="str">
        <f t="shared" ref="L25" si="17">TEXT(L23-L24-L22,"h:mm")</f>
        <v>1:30</v>
      </c>
      <c r="N25" s="6" t="s">
        <v>10</v>
      </c>
      <c r="O25" s="53" t="str">
        <f t="shared" ref="O25" si="18">TEXT(O23-O24-O22,"h:mm")</f>
        <v>0:00</v>
      </c>
    </row>
    <row r="26" spans="1:15" ht="15.75" thickBot="1" x14ac:dyDescent="0.3">
      <c r="A26" s="70" t="s">
        <v>7</v>
      </c>
      <c r="B26" s="6" t="s">
        <v>8</v>
      </c>
      <c r="C26" s="52"/>
      <c r="E26" s="6" t="s">
        <v>8</v>
      </c>
      <c r="F26" s="68"/>
      <c r="G26" t="s">
        <v>16</v>
      </c>
      <c r="H26" s="6" t="s">
        <v>8</v>
      </c>
      <c r="I26" s="52"/>
      <c r="K26" s="6" t="s">
        <v>8</v>
      </c>
      <c r="L26" s="52"/>
      <c r="N26" s="6" t="s">
        <v>8</v>
      </c>
      <c r="O26" s="63"/>
    </row>
    <row r="27" spans="1:15" ht="15.75" thickBot="1" x14ac:dyDescent="0.3">
      <c r="A27" s="71"/>
      <c r="B27" s="6" t="s">
        <v>9</v>
      </c>
      <c r="C27" s="52"/>
      <c r="E27" s="6" t="s">
        <v>9</v>
      </c>
      <c r="F27" s="68"/>
      <c r="H27" s="6" t="s">
        <v>9</v>
      </c>
      <c r="I27" s="52"/>
      <c r="K27" s="6" t="s">
        <v>9</v>
      </c>
      <c r="L27" s="52"/>
      <c r="N27" s="6" t="s">
        <v>9</v>
      </c>
      <c r="O27" s="63"/>
    </row>
    <row r="28" spans="1:15" ht="15.75" thickBot="1" x14ac:dyDescent="0.3">
      <c r="A28" s="71"/>
      <c r="B28" s="6" t="s">
        <v>11</v>
      </c>
      <c r="C28" s="52"/>
      <c r="E28" s="6" t="s">
        <v>11</v>
      </c>
      <c r="F28" s="68"/>
      <c r="H28" s="6" t="s">
        <v>11</v>
      </c>
      <c r="I28" s="52"/>
      <c r="K28" s="6" t="s">
        <v>11</v>
      </c>
      <c r="L28" s="52"/>
      <c r="N28" s="6" t="s">
        <v>11</v>
      </c>
      <c r="O28" s="63"/>
    </row>
    <row r="29" spans="1:15" ht="15.75" thickBot="1" x14ac:dyDescent="0.3">
      <c r="A29" s="72"/>
      <c r="B29" s="6" t="s">
        <v>10</v>
      </c>
      <c r="C29" s="53" t="str">
        <f t="shared" si="0"/>
        <v>0:00</v>
      </c>
      <c r="E29" s="6" t="s">
        <v>10</v>
      </c>
      <c r="F29" s="53" t="str">
        <f t="shared" ref="F29" si="19">TEXT(F27-F28-F26,"h:mm")</f>
        <v>0:00</v>
      </c>
      <c r="H29" s="6" t="s">
        <v>10</v>
      </c>
      <c r="I29" s="53" t="str">
        <f t="shared" ref="I29" si="20">TEXT(I27-I28-I26,"h:mm")</f>
        <v>0:00</v>
      </c>
      <c r="K29" s="6" t="s">
        <v>10</v>
      </c>
      <c r="L29" s="53" t="str">
        <f t="shared" ref="L29" si="21">TEXT(L27-L28-L26,"h:mm")</f>
        <v>0:00</v>
      </c>
      <c r="N29" s="6" t="s">
        <v>10</v>
      </c>
      <c r="O29" s="53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38</v>
      </c>
      <c r="D31" s="24"/>
      <c r="E31" s="24"/>
      <c r="F31" s="50">
        <f t="shared" ref="F31:L31" si="23">SUM(F5+F9+F13+F17+F21+F25+F29)*24</f>
        <v>37</v>
      </c>
      <c r="G31" s="24"/>
      <c r="H31" s="24"/>
      <c r="I31" s="50">
        <f t="shared" si="23"/>
        <v>0</v>
      </c>
      <c r="J31" s="24"/>
      <c r="K31" s="24"/>
      <c r="L31" s="50">
        <f t="shared" si="23"/>
        <v>32</v>
      </c>
      <c r="N31" s="24"/>
      <c r="O31" s="50">
        <f t="shared" ref="O31" si="24">SUM(O5+O9+O13+O17+O21+O25+O29)*24</f>
        <v>0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>
        <v>37</v>
      </c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107</v>
      </c>
    </row>
    <row r="37" spans="3:12" ht="30.75" customHeight="1" thickBot="1" x14ac:dyDescent="0.3">
      <c r="C37"/>
      <c r="F37" s="61" t="s">
        <v>18</v>
      </c>
      <c r="G37" s="29">
        <f>SUM(C32+F32+I32+L32+O32)</f>
        <v>37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144</v>
      </c>
      <c r="I38" s="56">
        <f>G38*6.5</f>
        <v>936</v>
      </c>
      <c r="J38" s="57">
        <f>I38*22.98%</f>
        <v>215.09280000000001</v>
      </c>
      <c r="K38" s="58">
        <f>I38-J38-10%</f>
        <v>720.80719999999997</v>
      </c>
    </row>
    <row r="41" spans="3:12" ht="23.25" customHeight="1" x14ac:dyDescent="0.25">
      <c r="F41" s="79" t="s">
        <v>63</v>
      </c>
      <c r="G41" s="79"/>
      <c r="H41" s="79"/>
      <c r="I41" s="79"/>
    </row>
  </sheetData>
  <mergeCells count="8">
    <mergeCell ref="A26:A29"/>
    <mergeCell ref="F41:I41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O41"/>
  <sheetViews>
    <sheetView tabSelected="1" zoomScale="90" zoomScaleNormal="90" workbookViewId="0">
      <selection activeCell="J11" sqref="J11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95</v>
      </c>
      <c r="E1" s="7" t="s">
        <v>103</v>
      </c>
      <c r="H1" s="7" t="s">
        <v>104</v>
      </c>
      <c r="K1" s="7" t="s">
        <v>105</v>
      </c>
      <c r="N1" s="7" t="s">
        <v>106</v>
      </c>
      <c r="O1" s="1"/>
    </row>
    <row r="2" spans="1:15" ht="15.75" thickBot="1" x14ac:dyDescent="0.3">
      <c r="A2" s="73" t="s">
        <v>1</v>
      </c>
      <c r="B2" s="2" t="s">
        <v>8</v>
      </c>
      <c r="C2" s="63"/>
      <c r="E2" s="2" t="s">
        <v>8</v>
      </c>
      <c r="F2" s="64"/>
      <c r="H2" s="2" t="s">
        <v>8</v>
      </c>
      <c r="I2" s="64">
        <v>0.4375</v>
      </c>
      <c r="K2" s="2" t="s">
        <v>8</v>
      </c>
      <c r="L2" s="64"/>
      <c r="N2" s="2" t="s">
        <v>8</v>
      </c>
      <c r="O2" s="62"/>
    </row>
    <row r="3" spans="1:15" ht="15.75" thickBot="1" x14ac:dyDescent="0.3">
      <c r="A3" s="74"/>
      <c r="B3" s="2" t="s">
        <v>9</v>
      </c>
      <c r="C3" s="63"/>
      <c r="D3" s="4"/>
      <c r="E3" s="2" t="s">
        <v>9</v>
      </c>
      <c r="F3" s="64"/>
      <c r="H3" s="2" t="s">
        <v>9</v>
      </c>
      <c r="I3" s="64">
        <v>0.47916666666666669</v>
      </c>
      <c r="J3" t="s">
        <v>112</v>
      </c>
      <c r="K3" s="2" t="s">
        <v>9</v>
      </c>
      <c r="L3" s="64"/>
      <c r="N3" s="2" t="s">
        <v>9</v>
      </c>
      <c r="O3" s="62"/>
    </row>
    <row r="4" spans="1:15" ht="15.75" thickBot="1" x14ac:dyDescent="0.3">
      <c r="A4" s="74"/>
      <c r="B4" s="2" t="s">
        <v>11</v>
      </c>
      <c r="C4" s="63"/>
      <c r="E4" s="2" t="s">
        <v>11</v>
      </c>
      <c r="F4" s="64"/>
      <c r="H4" s="2" t="s">
        <v>11</v>
      </c>
      <c r="I4" s="64">
        <v>0</v>
      </c>
      <c r="K4" s="2" t="s">
        <v>11</v>
      </c>
      <c r="L4" s="64"/>
      <c r="N4" s="2" t="s">
        <v>11</v>
      </c>
      <c r="O4" s="62"/>
    </row>
    <row r="5" spans="1:15" ht="15.75" thickBot="1" x14ac:dyDescent="0.3">
      <c r="A5" s="75"/>
      <c r="B5" s="2" t="s">
        <v>10</v>
      </c>
      <c r="C5" s="12" t="str">
        <f>TEXT(C3-C4-C2,"h:mm")</f>
        <v>0:00</v>
      </c>
      <c r="E5" s="2" t="s">
        <v>10</v>
      </c>
      <c r="F5" s="12" t="str">
        <f>TEXT(F3-F4-F2,"h:mm")</f>
        <v>0:00</v>
      </c>
      <c r="H5" s="2" t="s">
        <v>10</v>
      </c>
      <c r="I5" s="12" t="str">
        <f>TEXT(I3-I4-I2,"h:mm")</f>
        <v>1:00</v>
      </c>
      <c r="K5" s="2" t="s">
        <v>10</v>
      </c>
      <c r="L5" s="12" t="str">
        <f>TEXT(L3-L4-L2,"h:mm")</f>
        <v>0:00</v>
      </c>
      <c r="N5" s="2" t="s">
        <v>10</v>
      </c>
      <c r="O5" s="12" t="str">
        <f>TEXT(O3-O4-O2,"h:mm")</f>
        <v>0:00</v>
      </c>
    </row>
    <row r="6" spans="1:15" ht="15.75" thickBot="1" x14ac:dyDescent="0.3">
      <c r="A6" s="76" t="s">
        <v>2</v>
      </c>
      <c r="B6" s="3" t="s">
        <v>8</v>
      </c>
      <c r="C6" s="69">
        <v>0.39583333333333331</v>
      </c>
      <c r="E6" s="3" t="s">
        <v>8</v>
      </c>
      <c r="F6" s="62">
        <v>0.66666666666666663</v>
      </c>
      <c r="H6" s="3" t="s">
        <v>8</v>
      </c>
      <c r="I6" s="64"/>
      <c r="K6" s="3" t="s">
        <v>8</v>
      </c>
      <c r="L6" s="62"/>
      <c r="N6" s="3" t="s">
        <v>8</v>
      </c>
      <c r="O6" s="62"/>
    </row>
    <row r="7" spans="1:15" ht="15.75" thickBot="1" x14ac:dyDescent="0.3">
      <c r="A7" s="77"/>
      <c r="B7" s="3" t="s">
        <v>9</v>
      </c>
      <c r="C7" s="69">
        <v>0.75</v>
      </c>
      <c r="E7" s="3" t="s">
        <v>9</v>
      </c>
      <c r="F7" s="62">
        <v>0.6875</v>
      </c>
      <c r="H7" s="3" t="s">
        <v>9</v>
      </c>
      <c r="I7" s="64"/>
      <c r="K7" s="3" t="s">
        <v>9</v>
      </c>
      <c r="L7" s="62"/>
      <c r="N7" s="3" t="s">
        <v>9</v>
      </c>
      <c r="O7" s="62"/>
    </row>
    <row r="8" spans="1:15" ht="15.75" thickBot="1" x14ac:dyDescent="0.3">
      <c r="A8" s="77"/>
      <c r="B8" s="3" t="s">
        <v>11</v>
      </c>
      <c r="C8" s="69">
        <v>2.0833333333333332E-2</v>
      </c>
      <c r="E8" s="3" t="s">
        <v>11</v>
      </c>
      <c r="F8" s="62">
        <v>0</v>
      </c>
      <c r="H8" s="3" t="s">
        <v>11</v>
      </c>
      <c r="I8" s="64"/>
      <c r="K8" s="3" t="s">
        <v>11</v>
      </c>
      <c r="L8" s="62"/>
      <c r="N8" s="3" t="s">
        <v>11</v>
      </c>
      <c r="O8" s="62"/>
    </row>
    <row r="9" spans="1:15" ht="15.75" thickBot="1" x14ac:dyDescent="0.3">
      <c r="A9" s="78"/>
      <c r="B9" s="3" t="s">
        <v>10</v>
      </c>
      <c r="C9" s="12" t="str">
        <f t="shared" ref="C9:C29" si="0">TEXT(C7-C8-C6,"h:mm")</f>
        <v>8:00</v>
      </c>
      <c r="D9" s="65"/>
      <c r="E9" s="3" t="s">
        <v>10</v>
      </c>
      <c r="F9" s="12" t="str">
        <f>TEXT(F7-F8-F6,"h:mm")</f>
        <v>0:30</v>
      </c>
      <c r="H9" s="3" t="s">
        <v>10</v>
      </c>
      <c r="I9" s="44" t="str">
        <f t="shared" ref="I9" si="1">TEXT(I7-I8-I6,"h:mm")</f>
        <v>0:00</v>
      </c>
      <c r="K9" s="3" t="s">
        <v>10</v>
      </c>
      <c r="L9" s="12" t="str">
        <f t="shared" ref="L9" si="2">TEXT(L7-L8-L6,"h:mm")</f>
        <v>0:00</v>
      </c>
      <c r="N9" s="3" t="s">
        <v>10</v>
      </c>
      <c r="O9" s="12" t="str">
        <f t="shared" ref="O9" si="3">TEXT(O7-O8-O6,"h:mm")</f>
        <v>0:00</v>
      </c>
    </row>
    <row r="10" spans="1:15" ht="15.75" thickBot="1" x14ac:dyDescent="0.3">
      <c r="A10" s="73" t="s">
        <v>3</v>
      </c>
      <c r="B10" s="2" t="s">
        <v>8</v>
      </c>
      <c r="C10" s="64">
        <v>0.39583333333333331</v>
      </c>
      <c r="E10" s="2" t="s">
        <v>8</v>
      </c>
      <c r="F10" s="64"/>
      <c r="H10" s="2" t="s">
        <v>8</v>
      </c>
      <c r="I10" s="64"/>
      <c r="K10" s="2" t="s">
        <v>8</v>
      </c>
      <c r="L10" s="64"/>
      <c r="N10" s="2" t="s">
        <v>8</v>
      </c>
      <c r="O10" s="22"/>
    </row>
    <row r="11" spans="1:15" ht="15.75" thickBot="1" x14ac:dyDescent="0.3">
      <c r="A11" s="74"/>
      <c r="B11" s="2" t="s">
        <v>9</v>
      </c>
      <c r="C11" s="64">
        <v>0.70833333333333337</v>
      </c>
      <c r="E11" s="2" t="s">
        <v>9</v>
      </c>
      <c r="F11" s="64"/>
      <c r="H11" s="2" t="s">
        <v>9</v>
      </c>
      <c r="I11" s="64"/>
      <c r="K11" s="2" t="s">
        <v>9</v>
      </c>
      <c r="L11" s="64"/>
      <c r="N11" s="2" t="s">
        <v>9</v>
      </c>
      <c r="O11" s="22"/>
    </row>
    <row r="12" spans="1:15" ht="15.75" thickBot="1" x14ac:dyDescent="0.3">
      <c r="A12" s="74"/>
      <c r="B12" s="2" t="s">
        <v>11</v>
      </c>
      <c r="C12" s="64">
        <v>2.0833333333333332E-2</v>
      </c>
      <c r="E12" s="2" t="s">
        <v>11</v>
      </c>
      <c r="F12" s="64"/>
      <c r="H12" s="2" t="s">
        <v>11</v>
      </c>
      <c r="I12" s="64"/>
      <c r="K12" s="2" t="s">
        <v>11</v>
      </c>
      <c r="L12" s="64"/>
      <c r="N12" s="2" t="s">
        <v>11</v>
      </c>
      <c r="O12" s="22"/>
    </row>
    <row r="13" spans="1:15" ht="15.75" thickBot="1" x14ac:dyDescent="0.3">
      <c r="A13" s="75"/>
      <c r="B13" s="2" t="s">
        <v>10</v>
      </c>
      <c r="C13" s="12" t="str">
        <f t="shared" si="0"/>
        <v>7:00</v>
      </c>
      <c r="E13" s="2" t="s">
        <v>10</v>
      </c>
      <c r="F13" s="12" t="str">
        <f t="shared" ref="F13" si="4">TEXT(F11-F12-F10,"h:mm")</f>
        <v>0:00</v>
      </c>
      <c r="H13" s="2" t="s">
        <v>10</v>
      </c>
      <c r="I13" s="44" t="str">
        <f t="shared" ref="I13" si="5">TEXT(I11-I12-I10,"h:mm")</f>
        <v>0:00</v>
      </c>
      <c r="K13" s="2" t="s">
        <v>10</v>
      </c>
      <c r="L13" s="12" t="str">
        <f t="shared" ref="L13" si="6">TEXT(L11-L12-L10,"h:mm")</f>
        <v>0:00</v>
      </c>
      <c r="N13" s="2" t="s">
        <v>10</v>
      </c>
      <c r="O13" s="12" t="str">
        <f t="shared" ref="O13" si="7">TEXT(O11-O12-O10,"h:mm")</f>
        <v>0:00</v>
      </c>
    </row>
    <row r="14" spans="1:15" ht="15.75" thickBot="1" x14ac:dyDescent="0.3">
      <c r="A14" s="76" t="s">
        <v>4</v>
      </c>
      <c r="B14" s="3" t="s">
        <v>8</v>
      </c>
      <c r="C14" s="64">
        <v>0.375</v>
      </c>
      <c r="E14" s="3" t="s">
        <v>8</v>
      </c>
      <c r="F14" s="62"/>
      <c r="H14" s="3" t="s">
        <v>8</v>
      </c>
      <c r="I14" s="62"/>
      <c r="K14" s="3" t="s">
        <v>8</v>
      </c>
      <c r="L14" s="62"/>
      <c r="N14" s="3" t="s">
        <v>8</v>
      </c>
      <c r="O14" s="22"/>
    </row>
    <row r="15" spans="1:15" ht="15.75" thickBot="1" x14ac:dyDescent="0.3">
      <c r="A15" s="77"/>
      <c r="B15" s="3" t="s">
        <v>9</v>
      </c>
      <c r="C15" s="64">
        <v>0.72916666666666663</v>
      </c>
      <c r="E15" s="3" t="s">
        <v>9</v>
      </c>
      <c r="F15" s="62"/>
      <c r="H15" s="3" t="s">
        <v>9</v>
      </c>
      <c r="I15" s="62"/>
      <c r="K15" s="3" t="s">
        <v>9</v>
      </c>
      <c r="L15" s="62"/>
      <c r="N15" s="3" t="s">
        <v>9</v>
      </c>
      <c r="O15" s="22"/>
    </row>
    <row r="16" spans="1:15" ht="15.75" thickBot="1" x14ac:dyDescent="0.3">
      <c r="A16" s="77"/>
      <c r="B16" s="3" t="s">
        <v>11</v>
      </c>
      <c r="C16" s="64">
        <v>1.0416666666666666E-2</v>
      </c>
      <c r="E16" s="3" t="s">
        <v>11</v>
      </c>
      <c r="F16" s="62"/>
      <c r="H16" s="3" t="s">
        <v>11</v>
      </c>
      <c r="I16" s="62"/>
      <c r="K16" s="3" t="s">
        <v>11</v>
      </c>
      <c r="L16" s="62"/>
      <c r="N16" s="3" t="s">
        <v>11</v>
      </c>
      <c r="O16" s="22"/>
    </row>
    <row r="17" spans="1:15" ht="15.75" thickBot="1" x14ac:dyDescent="0.3">
      <c r="A17" s="78"/>
      <c r="B17" s="3" t="s">
        <v>10</v>
      </c>
      <c r="C17" s="12" t="str">
        <f t="shared" si="0"/>
        <v>8:15</v>
      </c>
      <c r="E17" s="3" t="s">
        <v>10</v>
      </c>
      <c r="F17" s="12" t="str">
        <f>TEXT(F15-F16-F14,"h:mm")</f>
        <v>0:00</v>
      </c>
      <c r="H17" s="3" t="s">
        <v>10</v>
      </c>
      <c r="I17" s="44" t="str">
        <f t="shared" ref="I17" si="8">TEXT(I15-I16-I14,"h:mm")</f>
        <v>0:00</v>
      </c>
      <c r="K17" s="3" t="s">
        <v>10</v>
      </c>
      <c r="L17" s="12" t="str">
        <f t="shared" ref="L17" si="9">TEXT(L15-L16-L14,"h:mm")</f>
        <v>0:00</v>
      </c>
      <c r="N17" s="3" t="s">
        <v>10</v>
      </c>
      <c r="O17" s="12" t="str">
        <f t="shared" ref="O17" si="10">TEXT(O15-O16-O14,"h:mm")</f>
        <v>0:00</v>
      </c>
    </row>
    <row r="18" spans="1:15" ht="15.75" thickBot="1" x14ac:dyDescent="0.3">
      <c r="A18" s="73" t="s">
        <v>5</v>
      </c>
      <c r="B18" s="2" t="s">
        <v>8</v>
      </c>
      <c r="C18" s="64">
        <v>0.375</v>
      </c>
      <c r="D18" t="s">
        <v>107</v>
      </c>
      <c r="E18" s="2" t="s">
        <v>8</v>
      </c>
      <c r="F18" s="64"/>
      <c r="H18" s="2" t="s">
        <v>8</v>
      </c>
      <c r="I18" s="62"/>
      <c r="K18" s="2" t="s">
        <v>8</v>
      </c>
      <c r="L18" s="64"/>
      <c r="N18" s="2" t="s">
        <v>8</v>
      </c>
      <c r="O18" s="22"/>
    </row>
    <row r="19" spans="1:15" ht="15.75" thickBot="1" x14ac:dyDescent="0.3">
      <c r="A19" s="74"/>
      <c r="B19" s="2" t="s">
        <v>9</v>
      </c>
      <c r="C19" s="64">
        <v>0.72916666666666663</v>
      </c>
      <c r="E19" s="2" t="s">
        <v>9</v>
      </c>
      <c r="F19" s="64"/>
      <c r="H19" s="2" t="s">
        <v>9</v>
      </c>
      <c r="I19" s="62"/>
      <c r="K19" s="2" t="s">
        <v>9</v>
      </c>
      <c r="L19" s="64"/>
      <c r="N19" s="2" t="s">
        <v>9</v>
      </c>
      <c r="O19" s="22"/>
    </row>
    <row r="20" spans="1:15" ht="15.75" thickBot="1" x14ac:dyDescent="0.3">
      <c r="A20" s="74"/>
      <c r="B20" s="2" t="s">
        <v>11</v>
      </c>
      <c r="C20" s="64">
        <v>6.25E-2</v>
      </c>
      <c r="E20" s="2" t="s">
        <v>11</v>
      </c>
      <c r="F20" s="64"/>
      <c r="H20" s="2" t="s">
        <v>11</v>
      </c>
      <c r="I20" s="62"/>
      <c r="K20" s="2" t="s">
        <v>11</v>
      </c>
      <c r="L20" s="64"/>
      <c r="N20" s="2" t="s">
        <v>11</v>
      </c>
      <c r="O20" s="22"/>
    </row>
    <row r="21" spans="1:15" ht="15.75" thickBot="1" x14ac:dyDescent="0.3">
      <c r="A21" s="75"/>
      <c r="B21" s="2" t="s">
        <v>10</v>
      </c>
      <c r="C21" s="12" t="str">
        <f t="shared" si="0"/>
        <v>7:00</v>
      </c>
      <c r="E21" s="2" t="s">
        <v>10</v>
      </c>
      <c r="F21" s="12" t="str">
        <f t="shared" ref="F21" si="11">TEXT(F19-F20-F18,"h:mm")</f>
        <v>0:00</v>
      </c>
      <c r="H21" s="2" t="s">
        <v>10</v>
      </c>
      <c r="I21" s="44" t="str">
        <f t="shared" ref="I21" si="12">TEXT(I19-I20-I18,"h:mm")</f>
        <v>0:00</v>
      </c>
      <c r="K21" s="2" t="s">
        <v>10</v>
      </c>
      <c r="L21" s="12" t="str">
        <f t="shared" ref="L21" si="13">TEXT(L19-L20-L18,"h:mm")</f>
        <v>0:00</v>
      </c>
      <c r="N21" s="2" t="s">
        <v>10</v>
      </c>
      <c r="O21" s="12" t="str">
        <f t="shared" ref="O21" si="14">TEXT(O19-O20-O18,"h:mm")</f>
        <v>0:00</v>
      </c>
    </row>
    <row r="22" spans="1:15" ht="15.75" thickBot="1" x14ac:dyDescent="0.3">
      <c r="A22" s="70" t="s">
        <v>6</v>
      </c>
      <c r="B22" s="6" t="s">
        <v>8</v>
      </c>
      <c r="C22" s="52"/>
      <c r="E22" s="6" t="s">
        <v>8</v>
      </c>
      <c r="F22" s="52">
        <v>0.79166666666666663</v>
      </c>
      <c r="H22" s="6" t="s">
        <v>8</v>
      </c>
      <c r="I22" s="52"/>
      <c r="K22" s="6" t="s">
        <v>8</v>
      </c>
      <c r="L22" s="52"/>
      <c r="N22" s="6" t="s">
        <v>8</v>
      </c>
      <c r="O22" s="63"/>
    </row>
    <row r="23" spans="1:15" ht="15.75" thickBot="1" x14ac:dyDescent="0.3">
      <c r="A23" s="71"/>
      <c r="B23" s="6" t="s">
        <v>9</v>
      </c>
      <c r="C23" s="52"/>
      <c r="E23" s="6" t="s">
        <v>9</v>
      </c>
      <c r="F23" s="52">
        <v>0.8125</v>
      </c>
      <c r="H23" s="6" t="s">
        <v>9</v>
      </c>
      <c r="I23" s="52"/>
      <c r="K23" s="6" t="s">
        <v>9</v>
      </c>
      <c r="L23" s="52"/>
      <c r="N23" s="6" t="s">
        <v>9</v>
      </c>
      <c r="O23" s="63"/>
    </row>
    <row r="24" spans="1:15" ht="15.75" thickBot="1" x14ac:dyDescent="0.3">
      <c r="A24" s="71"/>
      <c r="B24" s="6" t="s">
        <v>11</v>
      </c>
      <c r="C24" s="52"/>
      <c r="E24" s="6" t="s">
        <v>11</v>
      </c>
      <c r="F24" s="52">
        <v>0</v>
      </c>
      <c r="H24" s="6" t="s">
        <v>11</v>
      </c>
      <c r="I24" s="52"/>
      <c r="K24" s="6" t="s">
        <v>11</v>
      </c>
      <c r="L24" s="52"/>
      <c r="N24" s="6" t="s">
        <v>11</v>
      </c>
      <c r="O24" s="63"/>
    </row>
    <row r="25" spans="1:15" ht="15.75" thickBot="1" x14ac:dyDescent="0.3">
      <c r="A25" s="72"/>
      <c r="B25" s="6" t="s">
        <v>10</v>
      </c>
      <c r="C25" s="53" t="str">
        <f t="shared" si="0"/>
        <v>0:00</v>
      </c>
      <c r="E25" s="6" t="s">
        <v>10</v>
      </c>
      <c r="F25" s="53" t="str">
        <f t="shared" ref="F25" si="15">TEXT(F23-F24-F22,"h:mm")</f>
        <v>0:30</v>
      </c>
      <c r="H25" s="6" t="s">
        <v>10</v>
      </c>
      <c r="I25" s="53" t="str">
        <f t="shared" ref="I25" si="16">TEXT(I23-I24-I22,"h:mm")</f>
        <v>0:00</v>
      </c>
      <c r="K25" s="6" t="s">
        <v>10</v>
      </c>
      <c r="L25" s="53" t="str">
        <f t="shared" ref="L25" si="17">TEXT(L23-L24-L22,"h:mm")</f>
        <v>0:00</v>
      </c>
      <c r="N25" s="6" t="s">
        <v>10</v>
      </c>
      <c r="O25" s="53" t="str">
        <f t="shared" ref="O25" si="18">TEXT(O23-O24-O22,"h:mm")</f>
        <v>0:00</v>
      </c>
    </row>
    <row r="26" spans="1:15" ht="15.75" thickBot="1" x14ac:dyDescent="0.3">
      <c r="A26" s="70" t="s">
        <v>7</v>
      </c>
      <c r="B26" s="6" t="s">
        <v>8</v>
      </c>
      <c r="C26" s="52"/>
      <c r="E26" s="6" t="s">
        <v>8</v>
      </c>
      <c r="F26" s="52"/>
      <c r="H26" s="6" t="s">
        <v>8</v>
      </c>
      <c r="I26" s="52"/>
      <c r="K26" s="6" t="s">
        <v>8</v>
      </c>
      <c r="L26" s="52"/>
      <c r="N26" s="6" t="s">
        <v>8</v>
      </c>
      <c r="O26" s="63"/>
    </row>
    <row r="27" spans="1:15" ht="15.75" thickBot="1" x14ac:dyDescent="0.3">
      <c r="A27" s="71"/>
      <c r="B27" s="6" t="s">
        <v>9</v>
      </c>
      <c r="C27" s="52"/>
      <c r="E27" s="6" t="s">
        <v>9</v>
      </c>
      <c r="F27" s="52"/>
      <c r="H27" s="6" t="s">
        <v>9</v>
      </c>
      <c r="I27" s="52"/>
      <c r="K27" s="6" t="s">
        <v>9</v>
      </c>
      <c r="L27" s="52"/>
      <c r="N27" s="6" t="s">
        <v>9</v>
      </c>
      <c r="O27" s="63"/>
    </row>
    <row r="28" spans="1:15" ht="15.75" thickBot="1" x14ac:dyDescent="0.3">
      <c r="A28" s="71"/>
      <c r="B28" s="6" t="s">
        <v>11</v>
      </c>
      <c r="C28" s="52"/>
      <c r="E28" s="6" t="s">
        <v>11</v>
      </c>
      <c r="F28" s="52"/>
      <c r="H28" s="6" t="s">
        <v>11</v>
      </c>
      <c r="I28" s="52"/>
      <c r="K28" s="6" t="s">
        <v>11</v>
      </c>
      <c r="L28" s="52"/>
      <c r="N28" s="6" t="s">
        <v>11</v>
      </c>
      <c r="O28" s="63"/>
    </row>
    <row r="29" spans="1:15" ht="15.75" thickBot="1" x14ac:dyDescent="0.3">
      <c r="A29" s="72"/>
      <c r="B29" s="6" t="s">
        <v>10</v>
      </c>
      <c r="C29" s="53" t="str">
        <f t="shared" si="0"/>
        <v>0:00</v>
      </c>
      <c r="E29" s="6" t="s">
        <v>10</v>
      </c>
      <c r="F29" s="53" t="str">
        <f t="shared" ref="F29" si="19">TEXT(F27-F28-F26,"h:mm")</f>
        <v>0:00</v>
      </c>
      <c r="H29" s="6" t="s">
        <v>10</v>
      </c>
      <c r="I29" s="53" t="str">
        <f t="shared" ref="I29" si="20">TEXT(I27-I28-I26,"h:mm")</f>
        <v>0:00</v>
      </c>
      <c r="K29" s="6" t="s">
        <v>10</v>
      </c>
      <c r="L29" s="53" t="str">
        <f t="shared" ref="L29" si="21">TEXT(L27-L28-L26,"h:mm")</f>
        <v>0:00</v>
      </c>
      <c r="N29" s="6" t="s">
        <v>10</v>
      </c>
      <c r="O29" s="53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30.25</v>
      </c>
      <c r="D31" s="24"/>
      <c r="E31" s="24"/>
      <c r="F31" s="50">
        <f t="shared" ref="F31:L31" si="23">SUM(F5+F9+F13+F17+F21+F25+F29)*24</f>
        <v>1</v>
      </c>
      <c r="G31" s="24"/>
      <c r="H31" s="24"/>
      <c r="I31" s="50">
        <f t="shared" si="23"/>
        <v>1</v>
      </c>
      <c r="J31" s="24"/>
      <c r="K31" s="24"/>
      <c r="L31" s="50">
        <f t="shared" si="23"/>
        <v>0</v>
      </c>
      <c r="N31" s="24"/>
      <c r="O31" s="50">
        <f t="shared" ref="O31" si="24">SUM(O5+O9+O13+O17+O21+O25+O29)*24</f>
        <v>0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32.25</v>
      </c>
    </row>
    <row r="37" spans="3:12" ht="30.75" customHeight="1" thickBot="1" x14ac:dyDescent="0.3">
      <c r="C37"/>
      <c r="F37" s="61" t="s">
        <v>18</v>
      </c>
      <c r="G37" s="29">
        <f>SUM(C32+F32+I32+L32+O32)</f>
        <v>0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32.25</v>
      </c>
      <c r="I38" s="56">
        <f>G38*6.5</f>
        <v>209.625</v>
      </c>
      <c r="J38" s="57">
        <f>I38*22.98%</f>
        <v>48.171824999999998</v>
      </c>
      <c r="K38" s="58">
        <f>I38-J38-10%</f>
        <v>161.35317499999999</v>
      </c>
    </row>
    <row r="41" spans="3:12" ht="23.25" customHeight="1" x14ac:dyDescent="0.25">
      <c r="F41" s="79" t="s">
        <v>63</v>
      </c>
      <c r="G41" s="79"/>
      <c r="H41" s="79"/>
      <c r="I41" s="79"/>
    </row>
  </sheetData>
  <mergeCells count="8">
    <mergeCell ref="A26:A29"/>
    <mergeCell ref="F41:I41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8" workbookViewId="0">
      <selection activeCell="D13" sqref="D13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106</v>
      </c>
      <c r="E1" s="7" t="s">
        <v>108</v>
      </c>
      <c r="H1" s="7" t="s">
        <v>109</v>
      </c>
      <c r="K1" s="7" t="s">
        <v>110</v>
      </c>
      <c r="N1" s="7" t="s">
        <v>111</v>
      </c>
      <c r="O1" s="1"/>
    </row>
    <row r="2" spans="1:15" ht="15.75" thickBot="1" x14ac:dyDescent="0.3">
      <c r="A2" s="73" t="s">
        <v>1</v>
      </c>
      <c r="B2" s="2" t="s">
        <v>8</v>
      </c>
      <c r="C2" s="63"/>
      <c r="E2" s="2" t="s">
        <v>8</v>
      </c>
      <c r="F2" s="64">
        <v>0.75</v>
      </c>
      <c r="H2" s="2" t="s">
        <v>8</v>
      </c>
      <c r="I2" s="64">
        <v>0.75</v>
      </c>
      <c r="K2" s="2" t="s">
        <v>8</v>
      </c>
      <c r="L2" s="64">
        <v>0.75</v>
      </c>
      <c r="N2" s="2" t="s">
        <v>8</v>
      </c>
      <c r="O2" s="64">
        <v>0.75</v>
      </c>
    </row>
    <row r="3" spans="1:15" ht="15.75" thickBot="1" x14ac:dyDescent="0.3">
      <c r="A3" s="74"/>
      <c r="B3" s="2" t="s">
        <v>9</v>
      </c>
      <c r="C3" s="63"/>
      <c r="D3" s="4"/>
      <c r="E3" s="2" t="s">
        <v>9</v>
      </c>
      <c r="F3" s="64">
        <v>0.875</v>
      </c>
      <c r="H3" s="2" t="s">
        <v>9</v>
      </c>
      <c r="I3" s="64">
        <v>0.875</v>
      </c>
      <c r="K3" s="2" t="s">
        <v>9</v>
      </c>
      <c r="L3" s="64">
        <v>0.875</v>
      </c>
      <c r="N3" s="2" t="s">
        <v>9</v>
      </c>
      <c r="O3" s="64">
        <v>0.875</v>
      </c>
    </row>
    <row r="4" spans="1:15" ht="15.75" thickBot="1" x14ac:dyDescent="0.3">
      <c r="A4" s="74"/>
      <c r="B4" s="2" t="s">
        <v>11</v>
      </c>
      <c r="C4" s="63"/>
      <c r="E4" s="2" t="s">
        <v>11</v>
      </c>
      <c r="F4" s="64">
        <v>0</v>
      </c>
      <c r="H4" s="2" t="s">
        <v>11</v>
      </c>
      <c r="I4" s="64">
        <v>0</v>
      </c>
      <c r="K4" s="2" t="s">
        <v>11</v>
      </c>
      <c r="L4" s="64">
        <v>0</v>
      </c>
      <c r="N4" s="2" t="s">
        <v>11</v>
      </c>
      <c r="O4" s="64">
        <v>0</v>
      </c>
    </row>
    <row r="5" spans="1:15" ht="15.75" thickBot="1" x14ac:dyDescent="0.3">
      <c r="A5" s="75"/>
      <c r="B5" s="2" t="s">
        <v>10</v>
      </c>
      <c r="C5" s="12" t="str">
        <f>TEXT(C3-C4-C2,"h:mm")</f>
        <v>0:00</v>
      </c>
      <c r="E5" s="2" t="s">
        <v>10</v>
      </c>
      <c r="F5" s="12" t="str">
        <f>TEXT(F3-F4-F2,"h:mm")</f>
        <v>3:00</v>
      </c>
      <c r="H5" s="2" t="s">
        <v>10</v>
      </c>
      <c r="I5" s="12" t="str">
        <f>TEXT(I3-I4-I2,"h:mm")</f>
        <v>3:00</v>
      </c>
      <c r="K5" s="2" t="s">
        <v>10</v>
      </c>
      <c r="L5" s="12" t="str">
        <f>TEXT(L3-L4-L2,"h:mm")</f>
        <v>3:00</v>
      </c>
      <c r="N5" s="2" t="s">
        <v>10</v>
      </c>
      <c r="O5" s="12" t="str">
        <f>TEXT(O3-O4-O2,"h:mm")</f>
        <v>3:00</v>
      </c>
    </row>
    <row r="6" spans="1:15" ht="15.75" thickBot="1" x14ac:dyDescent="0.3">
      <c r="A6" s="76" t="s">
        <v>2</v>
      </c>
      <c r="B6" s="3" t="s">
        <v>8</v>
      </c>
      <c r="C6" s="63"/>
      <c r="E6" s="3" t="s">
        <v>8</v>
      </c>
      <c r="F6" s="64">
        <v>0.75</v>
      </c>
      <c r="H6" s="3" t="s">
        <v>8</v>
      </c>
      <c r="I6" s="64">
        <v>0.75</v>
      </c>
      <c r="K6" s="3" t="s">
        <v>8</v>
      </c>
      <c r="L6" s="64">
        <v>0.75</v>
      </c>
      <c r="N6" s="3" t="s">
        <v>8</v>
      </c>
      <c r="O6" s="64">
        <v>0.75</v>
      </c>
    </row>
    <row r="7" spans="1:15" ht="15.75" thickBot="1" x14ac:dyDescent="0.3">
      <c r="A7" s="77"/>
      <c r="B7" s="3" t="s">
        <v>9</v>
      </c>
      <c r="C7" s="63"/>
      <c r="E7" s="3" t="s">
        <v>9</v>
      </c>
      <c r="F7" s="64">
        <v>0.875</v>
      </c>
      <c r="H7" s="3" t="s">
        <v>9</v>
      </c>
      <c r="I7" s="64">
        <v>0.875</v>
      </c>
      <c r="K7" s="3" t="s">
        <v>9</v>
      </c>
      <c r="L7" s="64">
        <v>0.875</v>
      </c>
      <c r="N7" s="3" t="s">
        <v>9</v>
      </c>
      <c r="O7" s="64">
        <v>0.875</v>
      </c>
    </row>
    <row r="8" spans="1:15" ht="15.75" thickBot="1" x14ac:dyDescent="0.3">
      <c r="A8" s="77"/>
      <c r="B8" s="3" t="s">
        <v>11</v>
      </c>
      <c r="C8" s="63"/>
      <c r="E8" s="3" t="s">
        <v>11</v>
      </c>
      <c r="F8" s="64">
        <v>0</v>
      </c>
      <c r="H8" s="3" t="s">
        <v>11</v>
      </c>
      <c r="I8" s="64">
        <v>0</v>
      </c>
      <c r="K8" s="3" t="s">
        <v>11</v>
      </c>
      <c r="L8" s="64">
        <v>0</v>
      </c>
      <c r="N8" s="3" t="s">
        <v>11</v>
      </c>
      <c r="O8" s="64">
        <v>0</v>
      </c>
    </row>
    <row r="9" spans="1:15" ht="15.75" thickBot="1" x14ac:dyDescent="0.3">
      <c r="A9" s="78"/>
      <c r="B9" s="3" t="s">
        <v>10</v>
      </c>
      <c r="C9" s="12" t="str">
        <f t="shared" ref="C9:C29" si="0">TEXT(C7-C8-C6,"h:mm")</f>
        <v>0:00</v>
      </c>
      <c r="D9" s="65"/>
      <c r="E9" s="3" t="s">
        <v>10</v>
      </c>
      <c r="F9" s="12" t="str">
        <f>TEXT(F7-F8-F6,"h:mm")</f>
        <v>3:00</v>
      </c>
      <c r="H9" s="3" t="s">
        <v>10</v>
      </c>
      <c r="I9" s="44" t="str">
        <f t="shared" ref="I9" si="1">TEXT(I7-I8-I6,"h:mm")</f>
        <v>3:00</v>
      </c>
      <c r="K9" s="3" t="s">
        <v>10</v>
      </c>
      <c r="L9" s="12" t="str">
        <f t="shared" ref="L9" si="2">TEXT(L7-L8-L6,"h:mm")</f>
        <v>3:00</v>
      </c>
      <c r="N9" s="3" t="s">
        <v>10</v>
      </c>
      <c r="O9" s="12" t="str">
        <f t="shared" ref="O9" si="3">TEXT(O7-O8-O6,"h:mm")</f>
        <v>3:00</v>
      </c>
    </row>
    <row r="10" spans="1:15" ht="15.75" thickBot="1" x14ac:dyDescent="0.3">
      <c r="A10" s="73" t="s">
        <v>3</v>
      </c>
      <c r="B10" s="2" t="s">
        <v>8</v>
      </c>
      <c r="C10" s="63"/>
      <c r="E10" s="2" t="s">
        <v>8</v>
      </c>
      <c r="F10" s="64">
        <v>0.75</v>
      </c>
      <c r="H10" s="2" t="s">
        <v>8</v>
      </c>
      <c r="I10" s="64">
        <v>0.75</v>
      </c>
      <c r="K10" s="2" t="s">
        <v>8</v>
      </c>
      <c r="L10" s="64">
        <v>0.75</v>
      </c>
      <c r="N10" s="2" t="s">
        <v>8</v>
      </c>
      <c r="O10" s="64">
        <v>0.75</v>
      </c>
    </row>
    <row r="11" spans="1:15" ht="15.75" thickBot="1" x14ac:dyDescent="0.3">
      <c r="A11" s="74"/>
      <c r="B11" s="2" t="s">
        <v>9</v>
      </c>
      <c r="C11" s="63"/>
      <c r="E11" s="2" t="s">
        <v>9</v>
      </c>
      <c r="F11" s="64">
        <v>0.875</v>
      </c>
      <c r="H11" s="2" t="s">
        <v>9</v>
      </c>
      <c r="I11" s="64">
        <v>0.875</v>
      </c>
      <c r="K11" s="2" t="s">
        <v>9</v>
      </c>
      <c r="L11" s="64">
        <v>0.875</v>
      </c>
      <c r="N11" s="2" t="s">
        <v>9</v>
      </c>
      <c r="O11" s="64">
        <v>0.875</v>
      </c>
    </row>
    <row r="12" spans="1:15" ht="15.75" thickBot="1" x14ac:dyDescent="0.3">
      <c r="A12" s="74"/>
      <c r="B12" s="2" t="s">
        <v>11</v>
      </c>
      <c r="C12" s="63"/>
      <c r="E12" s="2" t="s">
        <v>11</v>
      </c>
      <c r="F12" s="64">
        <v>0</v>
      </c>
      <c r="H12" s="2" t="s">
        <v>11</v>
      </c>
      <c r="I12" s="64">
        <v>0</v>
      </c>
      <c r="K12" s="2" t="s">
        <v>11</v>
      </c>
      <c r="L12" s="64">
        <v>0</v>
      </c>
      <c r="N12" s="2" t="s">
        <v>11</v>
      </c>
      <c r="O12" s="64">
        <v>0</v>
      </c>
    </row>
    <row r="13" spans="1:15" ht="15.75" thickBot="1" x14ac:dyDescent="0.3">
      <c r="A13" s="75"/>
      <c r="B13" s="2" t="s">
        <v>10</v>
      </c>
      <c r="C13" s="12" t="str">
        <f t="shared" si="0"/>
        <v>0:00</v>
      </c>
      <c r="E13" s="2" t="s">
        <v>10</v>
      </c>
      <c r="F13" s="12" t="str">
        <f t="shared" ref="F13" si="4">TEXT(F11-F12-F10,"h:mm")</f>
        <v>3:00</v>
      </c>
      <c r="H13" s="2" t="s">
        <v>10</v>
      </c>
      <c r="I13" s="44" t="str">
        <f t="shared" ref="I13" si="5">TEXT(I11-I12-I10,"h:mm")</f>
        <v>3:00</v>
      </c>
      <c r="K13" s="2" t="s">
        <v>10</v>
      </c>
      <c r="L13" s="12" t="str">
        <f t="shared" ref="L13" si="6">TEXT(L11-L12-L10,"h:mm")</f>
        <v>3:00</v>
      </c>
      <c r="N13" s="2" t="s">
        <v>10</v>
      </c>
      <c r="O13" s="12" t="str">
        <f t="shared" ref="O13" si="7">TEXT(O11-O12-O10,"h:mm")</f>
        <v>3:00</v>
      </c>
    </row>
    <row r="14" spans="1:15" ht="15.75" thickBot="1" x14ac:dyDescent="0.3">
      <c r="A14" s="76" t="s">
        <v>4</v>
      </c>
      <c r="B14" s="3" t="s">
        <v>8</v>
      </c>
      <c r="C14" s="64">
        <v>0.75</v>
      </c>
      <c r="E14" s="3" t="s">
        <v>8</v>
      </c>
      <c r="F14" s="64">
        <v>0.75</v>
      </c>
      <c r="H14" s="3" t="s">
        <v>8</v>
      </c>
      <c r="I14" s="64">
        <v>0.75</v>
      </c>
      <c r="K14" s="3" t="s">
        <v>8</v>
      </c>
      <c r="L14" s="64">
        <v>0.75</v>
      </c>
      <c r="N14" s="3" t="s">
        <v>8</v>
      </c>
      <c r="O14" s="64">
        <v>0.75</v>
      </c>
    </row>
    <row r="15" spans="1:15" ht="15.75" thickBot="1" x14ac:dyDescent="0.3">
      <c r="A15" s="77"/>
      <c r="B15" s="3" t="s">
        <v>9</v>
      </c>
      <c r="C15" s="64">
        <v>0.875</v>
      </c>
      <c r="E15" s="3" t="s">
        <v>9</v>
      </c>
      <c r="F15" s="64">
        <v>0.875</v>
      </c>
      <c r="H15" s="3" t="s">
        <v>9</v>
      </c>
      <c r="I15" s="64">
        <v>0.875</v>
      </c>
      <c r="K15" s="3" t="s">
        <v>9</v>
      </c>
      <c r="L15" s="64">
        <v>0.875</v>
      </c>
      <c r="N15" s="3" t="s">
        <v>9</v>
      </c>
      <c r="O15" s="64">
        <v>0.875</v>
      </c>
    </row>
    <row r="16" spans="1:15" ht="15.75" thickBot="1" x14ac:dyDescent="0.3">
      <c r="A16" s="77"/>
      <c r="B16" s="3" t="s">
        <v>11</v>
      </c>
      <c r="C16" s="64">
        <v>0</v>
      </c>
      <c r="E16" s="3" t="s">
        <v>11</v>
      </c>
      <c r="F16" s="64">
        <v>0</v>
      </c>
      <c r="H16" s="3" t="s">
        <v>11</v>
      </c>
      <c r="I16" s="64">
        <v>0</v>
      </c>
      <c r="K16" s="3" t="s">
        <v>11</v>
      </c>
      <c r="L16" s="64">
        <v>0</v>
      </c>
      <c r="N16" s="3" t="s">
        <v>11</v>
      </c>
      <c r="O16" s="64">
        <v>0</v>
      </c>
    </row>
    <row r="17" spans="1:15" ht="15.75" thickBot="1" x14ac:dyDescent="0.3">
      <c r="A17" s="78"/>
      <c r="B17" s="3" t="s">
        <v>10</v>
      </c>
      <c r="C17" s="12" t="str">
        <f t="shared" si="0"/>
        <v>3:00</v>
      </c>
      <c r="E17" s="3" t="s">
        <v>10</v>
      </c>
      <c r="F17" s="12" t="str">
        <f>TEXT(F15-F16-F14,"h:mm")</f>
        <v>3:00</v>
      </c>
      <c r="H17" s="3" t="s">
        <v>10</v>
      </c>
      <c r="I17" s="44" t="str">
        <f t="shared" ref="I17" si="8">TEXT(I15-I16-I14,"h:mm")</f>
        <v>3:00</v>
      </c>
      <c r="K17" s="3" t="s">
        <v>10</v>
      </c>
      <c r="L17" s="12" t="str">
        <f t="shared" ref="L17" si="9">TEXT(L15-L16-L14,"h:mm")</f>
        <v>3:00</v>
      </c>
      <c r="N17" s="3" t="s">
        <v>10</v>
      </c>
      <c r="O17" s="12" t="str">
        <f t="shared" ref="O17" si="10">TEXT(O15-O16-O14,"h:mm")</f>
        <v>3:00</v>
      </c>
    </row>
    <row r="18" spans="1:15" ht="15.75" thickBot="1" x14ac:dyDescent="0.3">
      <c r="A18" s="73" t="s">
        <v>5</v>
      </c>
      <c r="B18" s="2" t="s">
        <v>8</v>
      </c>
      <c r="C18" s="64">
        <v>0.75</v>
      </c>
      <c r="E18" s="2" t="s">
        <v>8</v>
      </c>
      <c r="F18" s="64">
        <v>0.75</v>
      </c>
      <c r="H18" s="2" t="s">
        <v>8</v>
      </c>
      <c r="I18" s="64">
        <v>0.75</v>
      </c>
      <c r="K18" s="2" t="s">
        <v>8</v>
      </c>
      <c r="L18" s="64">
        <v>0.75</v>
      </c>
      <c r="N18" s="2" t="s">
        <v>8</v>
      </c>
      <c r="O18" s="64">
        <v>0.75</v>
      </c>
    </row>
    <row r="19" spans="1:15" ht="15.75" thickBot="1" x14ac:dyDescent="0.3">
      <c r="A19" s="74"/>
      <c r="B19" s="2" t="s">
        <v>9</v>
      </c>
      <c r="C19" s="64">
        <v>0.875</v>
      </c>
      <c r="E19" s="2" t="s">
        <v>9</v>
      </c>
      <c r="F19" s="64">
        <v>0.875</v>
      </c>
      <c r="H19" s="2" t="s">
        <v>9</v>
      </c>
      <c r="I19" s="64">
        <v>0.875</v>
      </c>
      <c r="K19" s="2" t="s">
        <v>9</v>
      </c>
      <c r="L19" s="64">
        <v>0.875</v>
      </c>
      <c r="N19" s="2" t="s">
        <v>9</v>
      </c>
      <c r="O19" s="64">
        <v>0.875</v>
      </c>
    </row>
    <row r="20" spans="1:15" ht="15.75" thickBot="1" x14ac:dyDescent="0.3">
      <c r="A20" s="74"/>
      <c r="B20" s="2" t="s">
        <v>11</v>
      </c>
      <c r="C20" s="64">
        <v>0</v>
      </c>
      <c r="E20" s="2" t="s">
        <v>11</v>
      </c>
      <c r="F20" s="64">
        <v>0</v>
      </c>
      <c r="H20" s="2" t="s">
        <v>11</v>
      </c>
      <c r="I20" s="64">
        <v>0</v>
      </c>
      <c r="K20" s="2" t="s">
        <v>11</v>
      </c>
      <c r="L20" s="64">
        <v>0</v>
      </c>
      <c r="N20" s="2" t="s">
        <v>11</v>
      </c>
      <c r="O20" s="64">
        <v>0</v>
      </c>
    </row>
    <row r="21" spans="1:15" ht="15.75" thickBot="1" x14ac:dyDescent="0.3">
      <c r="A21" s="75"/>
      <c r="B21" s="2" t="s">
        <v>10</v>
      </c>
      <c r="C21" s="12" t="str">
        <f t="shared" si="0"/>
        <v>3:00</v>
      </c>
      <c r="E21" s="2" t="s">
        <v>10</v>
      </c>
      <c r="F21" s="12" t="str">
        <f t="shared" ref="F21" si="11">TEXT(F19-F20-F18,"h:mm")</f>
        <v>3:00</v>
      </c>
      <c r="H21" s="2" t="s">
        <v>10</v>
      </c>
      <c r="I21" s="44" t="str">
        <f t="shared" ref="I21" si="12">TEXT(I19-I20-I18,"h:mm")</f>
        <v>3:00</v>
      </c>
      <c r="K21" s="2" t="s">
        <v>10</v>
      </c>
      <c r="L21" s="12" t="str">
        <f t="shared" ref="L21" si="13">TEXT(L19-L20-L18,"h:mm")</f>
        <v>3:00</v>
      </c>
      <c r="N21" s="2" t="s">
        <v>10</v>
      </c>
      <c r="O21" s="12" t="str">
        <f t="shared" ref="O21" si="14">TEXT(O19-O20-O18,"h:mm")</f>
        <v>3:00</v>
      </c>
    </row>
    <row r="22" spans="1:15" ht="15.75" thickBot="1" x14ac:dyDescent="0.3">
      <c r="A22" s="70" t="s">
        <v>6</v>
      </c>
      <c r="B22" s="6" t="s">
        <v>8</v>
      </c>
      <c r="C22" s="52"/>
      <c r="E22" s="6" t="s">
        <v>8</v>
      </c>
      <c r="F22" s="52"/>
      <c r="H22" s="6" t="s">
        <v>8</v>
      </c>
      <c r="I22" s="52"/>
      <c r="K22" s="6" t="s">
        <v>8</v>
      </c>
      <c r="L22" s="52"/>
      <c r="N22" s="6" t="s">
        <v>8</v>
      </c>
      <c r="O22" s="52"/>
    </row>
    <row r="23" spans="1:15" ht="15.75" thickBot="1" x14ac:dyDescent="0.3">
      <c r="A23" s="71"/>
      <c r="B23" s="6" t="s">
        <v>9</v>
      </c>
      <c r="C23" s="52"/>
      <c r="E23" s="6" t="s">
        <v>9</v>
      </c>
      <c r="F23" s="52"/>
      <c r="H23" s="6" t="s">
        <v>9</v>
      </c>
      <c r="I23" s="52"/>
      <c r="K23" s="6" t="s">
        <v>9</v>
      </c>
      <c r="L23" s="52"/>
      <c r="N23" s="6" t="s">
        <v>9</v>
      </c>
      <c r="O23" s="52"/>
    </row>
    <row r="24" spans="1:15" ht="15.75" thickBot="1" x14ac:dyDescent="0.3">
      <c r="A24" s="71"/>
      <c r="B24" s="6" t="s">
        <v>11</v>
      </c>
      <c r="C24" s="52"/>
      <c r="E24" s="6" t="s">
        <v>11</v>
      </c>
      <c r="F24" s="52"/>
      <c r="H24" s="6" t="s">
        <v>11</v>
      </c>
      <c r="I24" s="52"/>
      <c r="K24" s="6" t="s">
        <v>11</v>
      </c>
      <c r="L24" s="52"/>
      <c r="N24" s="6" t="s">
        <v>11</v>
      </c>
      <c r="O24" s="52"/>
    </row>
    <row r="25" spans="1:15" ht="15.75" thickBot="1" x14ac:dyDescent="0.3">
      <c r="A25" s="72"/>
      <c r="B25" s="6" t="s">
        <v>10</v>
      </c>
      <c r="C25" s="53" t="str">
        <f t="shared" si="0"/>
        <v>0:00</v>
      </c>
      <c r="E25" s="6" t="s">
        <v>10</v>
      </c>
      <c r="F25" s="53" t="str">
        <f t="shared" ref="F25" si="15">TEXT(F23-F24-F22,"h:mm")</f>
        <v>0:00</v>
      </c>
      <c r="H25" s="6" t="s">
        <v>10</v>
      </c>
      <c r="I25" s="53" t="str">
        <f t="shared" ref="I25" si="16">TEXT(I23-I24-I22,"h:mm")</f>
        <v>0:00</v>
      </c>
      <c r="K25" s="6" t="s">
        <v>10</v>
      </c>
      <c r="L25" s="53" t="str">
        <f t="shared" ref="L25" si="17">TEXT(L23-L24-L22,"h:mm")</f>
        <v>0:00</v>
      </c>
      <c r="N25" s="6" t="s">
        <v>10</v>
      </c>
      <c r="O25" s="53" t="str">
        <f t="shared" ref="O25" si="18">TEXT(O23-O24-O22,"h:mm")</f>
        <v>0:00</v>
      </c>
    </row>
    <row r="26" spans="1:15" ht="15.75" thickBot="1" x14ac:dyDescent="0.3">
      <c r="A26" s="70" t="s">
        <v>7</v>
      </c>
      <c r="B26" s="6" t="s">
        <v>8</v>
      </c>
      <c r="C26" s="52"/>
      <c r="E26" s="6" t="s">
        <v>8</v>
      </c>
      <c r="F26" s="52"/>
      <c r="H26" s="6" t="s">
        <v>8</v>
      </c>
      <c r="I26" s="52"/>
      <c r="K26" s="6" t="s">
        <v>8</v>
      </c>
      <c r="L26" s="52"/>
      <c r="N26" s="6" t="s">
        <v>8</v>
      </c>
      <c r="O26" s="63"/>
    </row>
    <row r="27" spans="1:15" ht="15.75" thickBot="1" x14ac:dyDescent="0.3">
      <c r="A27" s="71"/>
      <c r="B27" s="6" t="s">
        <v>9</v>
      </c>
      <c r="C27" s="52"/>
      <c r="E27" s="6" t="s">
        <v>9</v>
      </c>
      <c r="F27" s="52"/>
      <c r="H27" s="6" t="s">
        <v>9</v>
      </c>
      <c r="I27" s="52"/>
      <c r="K27" s="6" t="s">
        <v>9</v>
      </c>
      <c r="L27" s="52"/>
      <c r="N27" s="6" t="s">
        <v>9</v>
      </c>
      <c r="O27" s="63"/>
    </row>
    <row r="28" spans="1:15" ht="15.75" thickBot="1" x14ac:dyDescent="0.3">
      <c r="A28" s="71"/>
      <c r="B28" s="6" t="s">
        <v>11</v>
      </c>
      <c r="C28" s="52"/>
      <c r="E28" s="6" t="s">
        <v>11</v>
      </c>
      <c r="F28" s="52"/>
      <c r="H28" s="6" t="s">
        <v>11</v>
      </c>
      <c r="I28" s="52"/>
      <c r="K28" s="6" t="s">
        <v>11</v>
      </c>
      <c r="L28" s="52"/>
      <c r="N28" s="6" t="s">
        <v>11</v>
      </c>
      <c r="O28" s="63"/>
    </row>
    <row r="29" spans="1:15" ht="15.75" thickBot="1" x14ac:dyDescent="0.3">
      <c r="A29" s="72"/>
      <c r="B29" s="6" t="s">
        <v>10</v>
      </c>
      <c r="C29" s="53" t="str">
        <f t="shared" si="0"/>
        <v>0:00</v>
      </c>
      <c r="E29" s="6" t="s">
        <v>10</v>
      </c>
      <c r="F29" s="53" t="str">
        <f t="shared" ref="F29" si="19">TEXT(F27-F28-F26,"h:mm")</f>
        <v>0:00</v>
      </c>
      <c r="H29" s="6" t="s">
        <v>10</v>
      </c>
      <c r="I29" s="53" t="str">
        <f t="shared" ref="I29" si="20">TEXT(I27-I28-I26,"h:mm")</f>
        <v>0:00</v>
      </c>
      <c r="K29" s="6" t="s">
        <v>10</v>
      </c>
      <c r="L29" s="53" t="str">
        <f t="shared" ref="L29" si="21">TEXT(L27-L28-L26,"h:mm")</f>
        <v>0:00</v>
      </c>
      <c r="N29" s="6" t="s">
        <v>10</v>
      </c>
      <c r="O29" s="53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6</v>
      </c>
      <c r="D31" s="24"/>
      <c r="E31" s="24"/>
      <c r="F31" s="50">
        <f t="shared" ref="F31:L31" si="23">SUM(F5+F9+F13+F17+F21+F25+F29)*24</f>
        <v>15</v>
      </c>
      <c r="G31" s="24"/>
      <c r="H31" s="24"/>
      <c r="I31" s="50">
        <f t="shared" si="23"/>
        <v>15</v>
      </c>
      <c r="J31" s="24"/>
      <c r="K31" s="24"/>
      <c r="L31" s="50">
        <f t="shared" si="23"/>
        <v>15</v>
      </c>
      <c r="N31" s="24"/>
      <c r="O31" s="50">
        <f t="shared" ref="O31" si="24">SUM(O5+O9+O13+O17+O21+O25+O29)*24</f>
        <v>15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66</v>
      </c>
    </row>
    <row r="37" spans="3:12" ht="30.75" customHeight="1" thickBot="1" x14ac:dyDescent="0.3">
      <c r="C37"/>
      <c r="F37" s="61" t="s">
        <v>18</v>
      </c>
      <c r="G37" s="29">
        <f>SUM(C32+F32+I32+L32+O32)</f>
        <v>0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66</v>
      </c>
      <c r="I38" s="56">
        <f>G38*6.5</f>
        <v>429</v>
      </c>
      <c r="J38" s="57">
        <f>I38*22.98%</f>
        <v>98.584199999999996</v>
      </c>
      <c r="K38" s="58">
        <f>I38-J38-10%</f>
        <v>330.31579999999997</v>
      </c>
    </row>
    <row r="41" spans="3:12" ht="23.25" customHeight="1" x14ac:dyDescent="0.25">
      <c r="F41" s="79" t="s">
        <v>63</v>
      </c>
      <c r="G41" s="79"/>
      <c r="H41" s="79"/>
      <c r="I41" s="79"/>
    </row>
  </sheetData>
  <mergeCells count="8">
    <mergeCell ref="A26:A29"/>
    <mergeCell ref="F41:I41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16" zoomScale="70" zoomScaleNormal="70" workbookViewId="0">
      <selection activeCell="G40" sqref="G40"/>
    </sheetView>
  </sheetViews>
  <sheetFormatPr defaultRowHeight="15" x14ac:dyDescent="0.25"/>
  <cols>
    <col min="1" max="1" width="18.42578125" bestFit="1" customWidth="1"/>
    <col min="2" max="2" width="19.7109375" customWidth="1"/>
    <col min="3" max="3" width="18.42578125" style="1" bestFit="1" customWidth="1"/>
    <col min="4" max="4" width="4.42578125" customWidth="1"/>
    <col min="5" max="5" width="19.7109375" customWidth="1"/>
    <col min="6" max="6" width="18.42578125" style="1" bestFit="1" customWidth="1"/>
    <col min="7" max="7" width="8.28515625" customWidth="1"/>
    <col min="8" max="8" width="19.7109375" customWidth="1"/>
    <col min="9" max="9" width="18.42578125" style="1" bestFit="1" customWidth="1"/>
    <col min="10" max="10" width="11.42578125" bestFit="1" customWidth="1"/>
    <col min="11" max="11" width="19.7109375" customWidth="1"/>
    <col min="12" max="12" width="18.42578125" style="1" bestFit="1" customWidth="1"/>
    <col min="13" max="13" width="11.42578125" customWidth="1"/>
    <col min="14" max="14" width="9" bestFit="1" customWidth="1"/>
    <col min="15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2" ht="15.75" thickBot="1" x14ac:dyDescent="0.3">
      <c r="A1" s="5" t="s">
        <v>0</v>
      </c>
      <c r="B1" s="7" t="s">
        <v>12</v>
      </c>
      <c r="E1" s="7" t="s">
        <v>13</v>
      </c>
      <c r="H1" s="7" t="s">
        <v>14</v>
      </c>
      <c r="K1" s="7" t="s">
        <v>15</v>
      </c>
    </row>
    <row r="2" spans="1:12" ht="15.75" thickBot="1" x14ac:dyDescent="0.3">
      <c r="A2" s="73" t="s">
        <v>1</v>
      </c>
      <c r="B2" s="2" t="s">
        <v>8</v>
      </c>
      <c r="C2" s="9">
        <v>0.27083333333333331</v>
      </c>
      <c r="E2" s="2" t="s">
        <v>8</v>
      </c>
      <c r="F2" s="9">
        <v>0.375</v>
      </c>
      <c r="H2" s="2" t="s">
        <v>8</v>
      </c>
      <c r="I2" s="9">
        <v>0.39583333333333331</v>
      </c>
      <c r="K2" s="2" t="s">
        <v>8</v>
      </c>
      <c r="L2" s="9">
        <v>0.39583333333333331</v>
      </c>
    </row>
    <row r="3" spans="1:12" ht="15.75" thickBot="1" x14ac:dyDescent="0.3">
      <c r="A3" s="74"/>
      <c r="B3" s="2" t="s">
        <v>9</v>
      </c>
      <c r="C3" s="8">
        <v>0.75</v>
      </c>
      <c r="D3" s="4"/>
      <c r="E3" s="2" t="s">
        <v>9</v>
      </c>
      <c r="F3" s="8">
        <v>0.72916666666666663</v>
      </c>
      <c r="H3" s="2" t="s">
        <v>9</v>
      </c>
      <c r="I3" s="8">
        <v>0.75</v>
      </c>
      <c r="K3" s="2" t="s">
        <v>9</v>
      </c>
      <c r="L3" s="8">
        <v>0.64583333333333337</v>
      </c>
    </row>
    <row r="4" spans="1:12" ht="15.75" thickBot="1" x14ac:dyDescent="0.3">
      <c r="A4" s="74"/>
      <c r="B4" s="2" t="s">
        <v>11</v>
      </c>
      <c r="C4" s="9">
        <v>4.1666666666666664E-2</v>
      </c>
      <c r="E4" s="2" t="s">
        <v>11</v>
      </c>
      <c r="F4" s="9">
        <v>0</v>
      </c>
      <c r="H4" s="2" t="s">
        <v>11</v>
      </c>
      <c r="I4" s="9">
        <v>2.0833333333333332E-2</v>
      </c>
      <c r="K4" s="2" t="s">
        <v>11</v>
      </c>
      <c r="L4" s="9">
        <v>0</v>
      </c>
    </row>
    <row r="5" spans="1:12" ht="15.75" thickBot="1" x14ac:dyDescent="0.3">
      <c r="A5" s="75"/>
      <c r="B5" s="2" t="s">
        <v>10</v>
      </c>
      <c r="C5" s="12" t="str">
        <f>TEXT(C3-C4-C2,"h:mm")</f>
        <v>10:30</v>
      </c>
      <c r="E5" s="2" t="s">
        <v>10</v>
      </c>
      <c r="F5" s="12" t="str">
        <f>TEXT(F3-F4-F2,"h:mm")</f>
        <v>8:30</v>
      </c>
      <c r="H5" s="2" t="s">
        <v>10</v>
      </c>
      <c r="I5" s="12" t="str">
        <f>TEXT(I3-I4-I2,"h:mm")</f>
        <v>8:00</v>
      </c>
      <c r="K5" s="2" t="s">
        <v>10</v>
      </c>
      <c r="L5" s="12" t="str">
        <f>TEXT(L3-L4-L2,"h:mm")</f>
        <v>6:00</v>
      </c>
    </row>
    <row r="6" spans="1:12" ht="15.75" thickBot="1" x14ac:dyDescent="0.3">
      <c r="A6" s="76" t="s">
        <v>2</v>
      </c>
      <c r="B6" s="3" t="s">
        <v>8</v>
      </c>
      <c r="C6" s="11">
        <v>0.29166666666666669</v>
      </c>
      <c r="E6" s="3" t="s">
        <v>8</v>
      </c>
      <c r="F6" s="9">
        <v>0.375</v>
      </c>
      <c r="H6" s="3" t="s">
        <v>8</v>
      </c>
      <c r="I6" s="11">
        <v>0</v>
      </c>
      <c r="K6" s="3" t="s">
        <v>8</v>
      </c>
      <c r="L6" s="11">
        <v>0.375</v>
      </c>
    </row>
    <row r="7" spans="1:12" ht="15.75" thickBot="1" x14ac:dyDescent="0.3">
      <c r="A7" s="77"/>
      <c r="B7" s="3" t="s">
        <v>9</v>
      </c>
      <c r="C7" s="11">
        <v>0.77083333333333337</v>
      </c>
      <c r="E7" s="3" t="s">
        <v>9</v>
      </c>
      <c r="F7" s="9">
        <v>0.52083333333333337</v>
      </c>
      <c r="H7" s="3" t="s">
        <v>9</v>
      </c>
      <c r="I7" s="11">
        <v>0</v>
      </c>
      <c r="K7" s="3" t="s">
        <v>9</v>
      </c>
      <c r="L7" s="11">
        <v>0.72916666666666663</v>
      </c>
    </row>
    <row r="8" spans="1:12" ht="15.75" thickBot="1" x14ac:dyDescent="0.3">
      <c r="A8" s="77"/>
      <c r="B8" s="3" t="s">
        <v>11</v>
      </c>
      <c r="C8" s="11">
        <v>4.1666666666666664E-2</v>
      </c>
      <c r="E8" s="3" t="s">
        <v>11</v>
      </c>
      <c r="F8" s="9">
        <v>0</v>
      </c>
      <c r="H8" s="3" t="s">
        <v>11</v>
      </c>
      <c r="I8" s="11">
        <v>0</v>
      </c>
      <c r="K8" s="3" t="s">
        <v>11</v>
      </c>
      <c r="L8" s="11">
        <v>2.0833333333333332E-2</v>
      </c>
    </row>
    <row r="9" spans="1:12" ht="15.75" thickBot="1" x14ac:dyDescent="0.3">
      <c r="A9" s="78"/>
      <c r="B9" s="3" t="s">
        <v>10</v>
      </c>
      <c r="C9" s="12" t="str">
        <f t="shared" ref="C9:C29" si="0">TEXT(C7-C8-C6,"h:mm")</f>
        <v>10:30</v>
      </c>
      <c r="E9" s="3" t="s">
        <v>10</v>
      </c>
      <c r="F9" s="12" t="str">
        <f t="shared" ref="F9" si="1">TEXT(F7-F8-F6,"h:mm")</f>
        <v>3:30</v>
      </c>
      <c r="H9" s="3" t="s">
        <v>10</v>
      </c>
      <c r="I9" s="12" t="str">
        <f t="shared" ref="I9" si="2">TEXT(I7-I8-I6,"h:mm")</f>
        <v>0:00</v>
      </c>
      <c r="K9" s="3" t="s">
        <v>10</v>
      </c>
      <c r="L9" s="12" t="str">
        <f t="shared" ref="L9" si="3">TEXT(L7-L8-L6,"h:mm")</f>
        <v>8:00</v>
      </c>
    </row>
    <row r="10" spans="1:12" ht="15.75" thickBot="1" x14ac:dyDescent="0.3">
      <c r="A10" s="73" t="s">
        <v>3</v>
      </c>
      <c r="B10" s="2" t="s">
        <v>8</v>
      </c>
      <c r="C10" s="11">
        <v>0.41666666666666669</v>
      </c>
      <c r="E10" s="2" t="s">
        <v>8</v>
      </c>
      <c r="F10" s="13">
        <v>0.375</v>
      </c>
      <c r="H10" s="2" t="s">
        <v>8</v>
      </c>
      <c r="I10" s="11">
        <v>0</v>
      </c>
      <c r="K10" s="2" t="s">
        <v>8</v>
      </c>
      <c r="L10" s="11">
        <v>0.39583333333333331</v>
      </c>
    </row>
    <row r="11" spans="1:12" ht="15.75" thickBot="1" x14ac:dyDescent="0.3">
      <c r="A11" s="74"/>
      <c r="B11" s="2" t="s">
        <v>9</v>
      </c>
      <c r="C11" s="11">
        <v>0.75</v>
      </c>
      <c r="E11" s="2" t="s">
        <v>9</v>
      </c>
      <c r="F11" s="13">
        <v>0.9375</v>
      </c>
      <c r="H11" s="2" t="s">
        <v>9</v>
      </c>
      <c r="I11" s="11">
        <v>0</v>
      </c>
      <c r="K11" s="2" t="s">
        <v>9</v>
      </c>
      <c r="L11" s="11">
        <v>0.73958333333333337</v>
      </c>
    </row>
    <row r="12" spans="1:12" ht="15.75" thickBot="1" x14ac:dyDescent="0.3">
      <c r="A12" s="74"/>
      <c r="B12" s="2" t="s">
        <v>11</v>
      </c>
      <c r="C12" s="11">
        <v>4.1666666666666664E-2</v>
      </c>
      <c r="E12" s="2" t="s">
        <v>11</v>
      </c>
      <c r="F12" s="13">
        <v>4.1666666666666664E-2</v>
      </c>
      <c r="H12" s="2" t="s">
        <v>11</v>
      </c>
      <c r="I12" s="11">
        <v>0</v>
      </c>
      <c r="K12" s="2" t="s">
        <v>11</v>
      </c>
      <c r="L12" s="11">
        <v>0</v>
      </c>
    </row>
    <row r="13" spans="1:12" ht="15.75" thickBot="1" x14ac:dyDescent="0.3">
      <c r="A13" s="75"/>
      <c r="B13" s="2" t="s">
        <v>10</v>
      </c>
      <c r="C13" s="12" t="str">
        <f t="shared" si="0"/>
        <v>7:00</v>
      </c>
      <c r="E13" s="2" t="s">
        <v>10</v>
      </c>
      <c r="F13" s="14" t="str">
        <f t="shared" ref="F13" si="4">TEXT(F11-F12-F10,"h:mm")</f>
        <v>12:30</v>
      </c>
      <c r="H13" s="2" t="s">
        <v>10</v>
      </c>
      <c r="I13" s="12" t="str">
        <f t="shared" ref="I13" si="5">TEXT(I11-I12-I10,"h:mm")</f>
        <v>0:00</v>
      </c>
      <c r="K13" s="2" t="s">
        <v>10</v>
      </c>
      <c r="L13" s="12" t="str">
        <f t="shared" ref="L13" si="6">TEXT(L11-L12-L10,"h:mm")</f>
        <v>8:15</v>
      </c>
    </row>
    <row r="14" spans="1:12" ht="15.75" thickBot="1" x14ac:dyDescent="0.3">
      <c r="A14" s="76" t="s">
        <v>4</v>
      </c>
      <c r="B14" s="3" t="s">
        <v>8</v>
      </c>
      <c r="C14" s="11">
        <v>0.375</v>
      </c>
      <c r="E14" s="3" t="s">
        <v>8</v>
      </c>
      <c r="F14" s="9">
        <v>0.41666666666666669</v>
      </c>
      <c r="H14" s="3" t="s">
        <v>8</v>
      </c>
      <c r="I14" s="11">
        <v>0.41666666666666669</v>
      </c>
      <c r="K14" s="3" t="s">
        <v>8</v>
      </c>
      <c r="L14" s="11">
        <v>0.375</v>
      </c>
    </row>
    <row r="15" spans="1:12" ht="15.75" thickBot="1" x14ac:dyDescent="0.3">
      <c r="A15" s="77"/>
      <c r="B15" s="3" t="s">
        <v>9</v>
      </c>
      <c r="C15" s="11">
        <v>0.72916666666666663</v>
      </c>
      <c r="E15" s="3" t="s">
        <v>9</v>
      </c>
      <c r="F15" s="9">
        <v>0.75</v>
      </c>
      <c r="H15" s="3" t="s">
        <v>9</v>
      </c>
      <c r="I15" s="11">
        <v>0.75</v>
      </c>
      <c r="K15" s="3" t="s">
        <v>9</v>
      </c>
      <c r="L15" s="11">
        <v>0.52083333333333337</v>
      </c>
    </row>
    <row r="16" spans="1:12" ht="15.75" thickBot="1" x14ac:dyDescent="0.3">
      <c r="A16" s="77"/>
      <c r="B16" s="3" t="s">
        <v>11</v>
      </c>
      <c r="C16" s="11">
        <v>2.0833333333333332E-2</v>
      </c>
      <c r="E16" s="3" t="s">
        <v>11</v>
      </c>
      <c r="F16" s="9">
        <v>4.1666666666666664E-2</v>
      </c>
      <c r="H16" s="3" t="s">
        <v>11</v>
      </c>
      <c r="I16" s="11">
        <v>4.1666666666666664E-2</v>
      </c>
      <c r="K16" s="3" t="s">
        <v>11</v>
      </c>
      <c r="L16" s="11">
        <v>0</v>
      </c>
    </row>
    <row r="17" spans="1:12" ht="15.75" thickBot="1" x14ac:dyDescent="0.3">
      <c r="A17" s="78"/>
      <c r="B17" s="3" t="s">
        <v>10</v>
      </c>
      <c r="C17" s="12" t="str">
        <f t="shared" si="0"/>
        <v>8:00</v>
      </c>
      <c r="E17" s="3" t="s">
        <v>10</v>
      </c>
      <c r="F17" s="12" t="str">
        <f t="shared" ref="F17" si="7">TEXT(F15-F16-F14,"h:mm")</f>
        <v>7:00</v>
      </c>
      <c r="H17" s="3" t="s">
        <v>10</v>
      </c>
      <c r="I17" s="12" t="str">
        <f t="shared" ref="I17" si="8">TEXT(I15-I16-I14,"h:mm")</f>
        <v>7:00</v>
      </c>
      <c r="K17" s="3" t="s">
        <v>10</v>
      </c>
      <c r="L17" s="12" t="str">
        <f t="shared" ref="L17" si="9">TEXT(L15-L16-L14,"h:mm")</f>
        <v>3:30</v>
      </c>
    </row>
    <row r="18" spans="1:12" ht="15.75" thickBot="1" x14ac:dyDescent="0.3">
      <c r="A18" s="73" t="s">
        <v>5</v>
      </c>
      <c r="B18" s="2" t="s">
        <v>8</v>
      </c>
      <c r="C18" s="11">
        <v>0.375</v>
      </c>
      <c r="E18" s="2" t="s">
        <v>8</v>
      </c>
      <c r="F18" s="9">
        <v>0</v>
      </c>
      <c r="H18" s="2" t="s">
        <v>8</v>
      </c>
      <c r="I18" s="11">
        <v>0.4375</v>
      </c>
      <c r="K18" s="2" t="s">
        <v>8</v>
      </c>
      <c r="L18" s="11">
        <v>0.33333333333333331</v>
      </c>
    </row>
    <row r="19" spans="1:12" ht="15.75" thickBot="1" x14ac:dyDescent="0.3">
      <c r="A19" s="74"/>
      <c r="B19" s="2" t="s">
        <v>9</v>
      </c>
      <c r="C19" s="11">
        <v>0.72916666666666663</v>
      </c>
      <c r="E19" s="2" t="s">
        <v>9</v>
      </c>
      <c r="F19" s="9">
        <v>0</v>
      </c>
      <c r="H19" s="2" t="s">
        <v>9</v>
      </c>
      <c r="I19" s="11">
        <v>0.47916666666666669</v>
      </c>
      <c r="K19" s="2" t="s">
        <v>9</v>
      </c>
      <c r="L19" s="11">
        <v>0.72916666666666663</v>
      </c>
    </row>
    <row r="20" spans="1:12" ht="15.75" thickBot="1" x14ac:dyDescent="0.3">
      <c r="A20" s="74"/>
      <c r="B20" s="2" t="s">
        <v>11</v>
      </c>
      <c r="C20" s="11">
        <v>4.1666666666666664E-2</v>
      </c>
      <c r="E20" s="2" t="s">
        <v>11</v>
      </c>
      <c r="F20" s="9">
        <v>0</v>
      </c>
      <c r="H20" s="2" t="s">
        <v>11</v>
      </c>
      <c r="I20" s="10">
        <v>0</v>
      </c>
      <c r="K20" s="2" t="s">
        <v>11</v>
      </c>
      <c r="L20" s="11">
        <v>2.0833333333333332E-2</v>
      </c>
    </row>
    <row r="21" spans="1:12" ht="15.75" thickBot="1" x14ac:dyDescent="0.3">
      <c r="A21" s="75"/>
      <c r="B21" s="2" t="s">
        <v>10</v>
      </c>
      <c r="C21" s="12" t="str">
        <f t="shared" si="0"/>
        <v>7:30</v>
      </c>
      <c r="E21" s="2" t="s">
        <v>10</v>
      </c>
      <c r="F21" s="12" t="str">
        <f t="shared" ref="F21" si="10">TEXT(F19-F20-F18,"h:mm")</f>
        <v>0:00</v>
      </c>
      <c r="H21" s="2" t="s">
        <v>10</v>
      </c>
      <c r="I21" s="12" t="str">
        <f t="shared" ref="I21" si="11">TEXT(I19-I20-I18,"h:mm")</f>
        <v>1:00</v>
      </c>
      <c r="K21" s="2" t="s">
        <v>10</v>
      </c>
      <c r="L21" s="12" t="str">
        <f t="shared" ref="L21" si="12">TEXT(L19-L20-L18,"h:mm")</f>
        <v>9:00</v>
      </c>
    </row>
    <row r="22" spans="1:12" ht="15.75" thickBot="1" x14ac:dyDescent="0.3">
      <c r="A22" s="70" t="s">
        <v>6</v>
      </c>
      <c r="B22" s="6" t="s">
        <v>8</v>
      </c>
      <c r="C22" s="10"/>
      <c r="E22" s="6" t="s">
        <v>8</v>
      </c>
      <c r="F22" s="9">
        <v>0</v>
      </c>
      <c r="H22" s="6" t="s">
        <v>8</v>
      </c>
      <c r="I22" s="10"/>
      <c r="K22" s="6" t="s">
        <v>8</v>
      </c>
      <c r="L22" s="11">
        <v>0.54166666666666663</v>
      </c>
    </row>
    <row r="23" spans="1:12" ht="15.75" thickBot="1" x14ac:dyDescent="0.3">
      <c r="A23" s="71"/>
      <c r="B23" s="6" t="s">
        <v>9</v>
      </c>
      <c r="C23" s="10"/>
      <c r="E23" s="6" t="s">
        <v>9</v>
      </c>
      <c r="F23" s="9">
        <v>0</v>
      </c>
      <c r="H23" s="6" t="s">
        <v>9</v>
      </c>
      <c r="I23" s="10"/>
      <c r="K23" s="6" t="s">
        <v>9</v>
      </c>
      <c r="L23" s="11">
        <v>0.58333333333333337</v>
      </c>
    </row>
    <row r="24" spans="1:12" ht="15.75" thickBot="1" x14ac:dyDescent="0.3">
      <c r="A24" s="71"/>
      <c r="B24" s="6" t="s">
        <v>11</v>
      </c>
      <c r="C24" s="10"/>
      <c r="E24" s="6" t="s">
        <v>11</v>
      </c>
      <c r="F24" s="9">
        <v>0</v>
      </c>
      <c r="H24" s="6" t="s">
        <v>11</v>
      </c>
      <c r="I24" s="10"/>
      <c r="K24" s="6" t="s">
        <v>11</v>
      </c>
      <c r="L24" s="11">
        <v>0</v>
      </c>
    </row>
    <row r="25" spans="1:12" ht="15.75" thickBot="1" x14ac:dyDescent="0.3">
      <c r="A25" s="72"/>
      <c r="B25" s="6" t="s">
        <v>10</v>
      </c>
      <c r="C25" s="12" t="str">
        <f t="shared" si="0"/>
        <v>0:00</v>
      </c>
      <c r="E25" s="6" t="s">
        <v>10</v>
      </c>
      <c r="F25" s="12" t="str">
        <f t="shared" ref="F25" si="13">TEXT(F23-F24-F22,"h:mm")</f>
        <v>0:00</v>
      </c>
      <c r="H25" s="6" t="s">
        <v>10</v>
      </c>
      <c r="I25" s="12" t="str">
        <f t="shared" ref="I25" si="14">TEXT(I23-I24-I22,"h:mm")</f>
        <v>0:00</v>
      </c>
      <c r="K25" s="6" t="s">
        <v>10</v>
      </c>
      <c r="L25" s="12" t="str">
        <f t="shared" ref="L25" si="15">TEXT(L23-L24-L22,"h:mm")</f>
        <v>1:00</v>
      </c>
    </row>
    <row r="26" spans="1:12" ht="15.75" thickBot="1" x14ac:dyDescent="0.3">
      <c r="A26" s="70" t="s">
        <v>7</v>
      </c>
      <c r="B26" s="6" t="s">
        <v>8</v>
      </c>
      <c r="C26" s="11">
        <v>0.54166666666666663</v>
      </c>
      <c r="E26" s="6" t="s">
        <v>8</v>
      </c>
      <c r="F26" s="9">
        <v>0</v>
      </c>
      <c r="H26" s="6" t="s">
        <v>8</v>
      </c>
      <c r="I26" s="10"/>
      <c r="K26" s="6" t="s">
        <v>8</v>
      </c>
      <c r="L26" s="10"/>
    </row>
    <row r="27" spans="1:12" ht="15.75" thickBot="1" x14ac:dyDescent="0.3">
      <c r="A27" s="71"/>
      <c r="B27" s="6" t="s">
        <v>9</v>
      </c>
      <c r="C27" s="11">
        <v>0.64583333333333337</v>
      </c>
      <c r="E27" s="6" t="s">
        <v>9</v>
      </c>
      <c r="F27" s="9">
        <v>0</v>
      </c>
      <c r="H27" s="6" t="s">
        <v>9</v>
      </c>
      <c r="I27" s="10"/>
      <c r="K27" s="6" t="s">
        <v>9</v>
      </c>
      <c r="L27" s="10"/>
    </row>
    <row r="28" spans="1:12" ht="15.75" thickBot="1" x14ac:dyDescent="0.3">
      <c r="A28" s="71"/>
      <c r="B28" s="6" t="s">
        <v>11</v>
      </c>
      <c r="C28" s="11">
        <v>0</v>
      </c>
      <c r="E28" s="6" t="s">
        <v>11</v>
      </c>
      <c r="F28" s="9">
        <v>0</v>
      </c>
      <c r="H28" s="6" t="s">
        <v>11</v>
      </c>
      <c r="I28" s="10"/>
      <c r="K28" s="6" t="s">
        <v>11</v>
      </c>
      <c r="L28" s="10"/>
    </row>
    <row r="29" spans="1:12" ht="15.75" thickBot="1" x14ac:dyDescent="0.3">
      <c r="A29" s="72"/>
      <c r="B29" s="6" t="s">
        <v>10</v>
      </c>
      <c r="C29" s="12" t="str">
        <f t="shared" si="0"/>
        <v>2:30</v>
      </c>
      <c r="E29" s="6" t="s">
        <v>10</v>
      </c>
      <c r="F29" s="12" t="str">
        <f t="shared" ref="F29" si="16">TEXT(F27-F28-F26,"h:mm")</f>
        <v>0:00</v>
      </c>
      <c r="H29" s="6" t="s">
        <v>10</v>
      </c>
      <c r="I29" s="12" t="str">
        <f t="shared" ref="I29" si="17">TEXT(I27-I28-I26,"h:mm")</f>
        <v>0:00</v>
      </c>
      <c r="K29" s="6" t="s">
        <v>10</v>
      </c>
      <c r="L29" s="12" t="str">
        <f t="shared" ref="L29" si="18">TEXT(L27-L28-L26,"h:mm")</f>
        <v>0:00</v>
      </c>
    </row>
    <row r="31" spans="1:12" s="21" customFormat="1" x14ac:dyDescent="0.25">
      <c r="B31" s="21">
        <v>6</v>
      </c>
      <c r="C31" s="15">
        <v>46</v>
      </c>
      <c r="F31" s="16">
        <v>19</v>
      </c>
      <c r="I31" s="1">
        <v>16</v>
      </c>
      <c r="L31" s="1">
        <v>35.5</v>
      </c>
    </row>
    <row r="32" spans="1:12" x14ac:dyDescent="0.25">
      <c r="E32" s="17" t="s">
        <v>16</v>
      </c>
      <c r="F32" s="18">
        <v>0.52083333333333337</v>
      </c>
    </row>
    <row r="33" spans="2:12" s="19" customFormat="1" x14ac:dyDescent="0.25">
      <c r="B33" s="19" t="s">
        <v>17</v>
      </c>
      <c r="C33" s="20">
        <v>46</v>
      </c>
      <c r="F33" s="20">
        <v>41.5</v>
      </c>
      <c r="I33" s="20"/>
      <c r="L33" s="20"/>
    </row>
    <row r="38" spans="2:12" ht="15.75" thickBot="1" x14ac:dyDescent="0.3"/>
    <row r="39" spans="2:12" ht="15.75" thickBot="1" x14ac:dyDescent="0.3">
      <c r="F39" s="60" t="s">
        <v>17</v>
      </c>
      <c r="G39" s="27">
        <f>SUM(C31+F31+I31+L31+O31)</f>
        <v>116.5</v>
      </c>
    </row>
    <row r="40" spans="2:12" ht="15.75" thickBot="1" x14ac:dyDescent="0.3">
      <c r="F40" s="61" t="s">
        <v>18</v>
      </c>
      <c r="G40" s="66">
        <f>SUM(C32+F32+I32+L32+O32)</f>
        <v>0.52083333333333337</v>
      </c>
      <c r="I40" s="54" t="s">
        <v>34</v>
      </c>
      <c r="J40" s="55" t="s">
        <v>56</v>
      </c>
      <c r="K40" s="15" t="s">
        <v>35</v>
      </c>
    </row>
    <row r="41" spans="2:12" ht="15.75" thickBot="1" x14ac:dyDescent="0.3">
      <c r="F41" s="28" t="s">
        <v>19</v>
      </c>
      <c r="G41" s="59">
        <f>SUM(G39,G40)</f>
        <v>117.02083333333333</v>
      </c>
      <c r="I41" s="56">
        <f>G41*6.5</f>
        <v>760.63541666666663</v>
      </c>
      <c r="J41" s="57">
        <f>I41*22.98%</f>
        <v>174.79401874999999</v>
      </c>
      <c r="K41" s="58">
        <f>I41-J41-10%</f>
        <v>585.74139791666664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0" zoomScaleNormal="80" workbookViewId="0">
      <selection activeCell="L10" sqref="L10"/>
    </sheetView>
  </sheetViews>
  <sheetFormatPr defaultRowHeight="15" x14ac:dyDescent="0.25"/>
  <cols>
    <col min="1" max="1" width="18.42578125" bestFit="1" customWidth="1"/>
    <col min="2" max="2" width="19.7109375" customWidth="1"/>
    <col min="3" max="3" width="18.42578125" style="1" bestFit="1" customWidth="1"/>
    <col min="4" max="4" width="14.28515625" customWidth="1"/>
    <col min="5" max="5" width="19.7109375" customWidth="1"/>
    <col min="6" max="6" width="18.42578125" style="1" bestFit="1" customWidth="1"/>
    <col min="7" max="7" width="14.28515625" customWidth="1"/>
    <col min="8" max="8" width="19.7109375" customWidth="1"/>
    <col min="9" max="9" width="18.42578125" style="1" bestFit="1" customWidth="1"/>
    <col min="10" max="10" width="14.28515625" customWidth="1"/>
    <col min="11" max="11" width="19.7109375" customWidth="1"/>
    <col min="12" max="12" width="18.42578125" style="1" bestFit="1" customWidth="1"/>
    <col min="13" max="13" width="11.42578125" customWidth="1"/>
    <col min="14" max="14" width="9" bestFit="1" customWidth="1"/>
    <col min="15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2" ht="15.75" thickBot="1" x14ac:dyDescent="0.3">
      <c r="A1" s="5" t="s">
        <v>0</v>
      </c>
      <c r="B1" s="7" t="s">
        <v>20</v>
      </c>
      <c r="E1" s="7"/>
      <c r="H1" s="7"/>
      <c r="K1" s="7"/>
    </row>
    <row r="2" spans="1:12" ht="15.75" thickBot="1" x14ac:dyDescent="0.3">
      <c r="A2" s="73" t="s">
        <v>1</v>
      </c>
      <c r="B2" s="2" t="s">
        <v>8</v>
      </c>
      <c r="C2" s="9">
        <v>0.35416666666666669</v>
      </c>
      <c r="E2" s="2" t="s">
        <v>8</v>
      </c>
      <c r="F2" s="9">
        <v>0.39583333333333331</v>
      </c>
      <c r="H2" s="2" t="s">
        <v>8</v>
      </c>
      <c r="I2" s="9">
        <v>0.375</v>
      </c>
      <c r="K2" s="2" t="s">
        <v>8</v>
      </c>
      <c r="L2" s="9">
        <v>0.39583333333333331</v>
      </c>
    </row>
    <row r="3" spans="1:12" ht="15.75" thickBot="1" x14ac:dyDescent="0.3">
      <c r="A3" s="74"/>
      <c r="B3" s="2" t="s">
        <v>9</v>
      </c>
      <c r="C3" s="8">
        <v>0.72916666666666663</v>
      </c>
      <c r="D3" s="4"/>
      <c r="E3" s="2" t="s">
        <v>9</v>
      </c>
      <c r="F3" s="8">
        <v>0.71875</v>
      </c>
      <c r="H3" s="2" t="s">
        <v>9</v>
      </c>
      <c r="I3" s="8">
        <v>0.72916666666666663</v>
      </c>
      <c r="K3" s="2" t="s">
        <v>9</v>
      </c>
      <c r="L3" s="8">
        <v>0.75</v>
      </c>
    </row>
    <row r="4" spans="1:12" ht="15.75" thickBot="1" x14ac:dyDescent="0.3">
      <c r="A4" s="74"/>
      <c r="B4" s="2" t="s">
        <v>11</v>
      </c>
      <c r="C4" s="9">
        <v>4.1666666666666664E-2</v>
      </c>
      <c r="E4" s="2" t="s">
        <v>11</v>
      </c>
      <c r="F4" s="9">
        <v>2.0833333333333332E-2</v>
      </c>
      <c r="H4" s="2" t="s">
        <v>11</v>
      </c>
      <c r="I4" s="9">
        <v>0.27083333333333331</v>
      </c>
      <c r="K4" s="2" t="s">
        <v>11</v>
      </c>
      <c r="L4" s="9">
        <v>2.0833333333333332E-2</v>
      </c>
    </row>
    <row r="5" spans="1:12" ht="15.75" thickBot="1" x14ac:dyDescent="0.3">
      <c r="A5" s="75"/>
      <c r="B5" s="2" t="s">
        <v>10</v>
      </c>
      <c r="C5" s="12" t="str">
        <f>TEXT(C3-C4-C2,"h:mm")</f>
        <v>8:00</v>
      </c>
      <c r="E5" s="2" t="s">
        <v>10</v>
      </c>
      <c r="F5" s="12" t="str">
        <f>TEXT(F3-F4-F2,"h:mm")</f>
        <v>7:15</v>
      </c>
      <c r="H5" s="2" t="s">
        <v>10</v>
      </c>
      <c r="I5" s="12" t="str">
        <f>TEXT(I3-I4-I2,"h:mm")</f>
        <v>2:00</v>
      </c>
      <c r="K5" s="2" t="s">
        <v>10</v>
      </c>
      <c r="L5" s="12" t="str">
        <f>TEXT(L3-L4-L2,"h:mm")</f>
        <v>8:00</v>
      </c>
    </row>
    <row r="6" spans="1:12" ht="15.75" thickBot="1" x14ac:dyDescent="0.3">
      <c r="A6" s="76" t="s">
        <v>2</v>
      </c>
      <c r="B6" s="3" t="s">
        <v>8</v>
      </c>
      <c r="C6" s="11">
        <v>0.375</v>
      </c>
      <c r="E6" s="3" t="s">
        <v>8</v>
      </c>
      <c r="F6" s="9">
        <v>0.375</v>
      </c>
      <c r="H6" s="3" t="s">
        <v>8</v>
      </c>
      <c r="I6" s="11">
        <v>0.39583333333333331</v>
      </c>
      <c r="K6" s="3" t="s">
        <v>8</v>
      </c>
      <c r="L6" s="11">
        <v>0.39583333333333331</v>
      </c>
    </row>
    <row r="7" spans="1:12" ht="15.75" thickBot="1" x14ac:dyDescent="0.3">
      <c r="A7" s="77"/>
      <c r="B7" s="3" t="s">
        <v>9</v>
      </c>
      <c r="C7" s="11">
        <v>0.77083333333333337</v>
      </c>
      <c r="E7" s="3" t="s">
        <v>9</v>
      </c>
      <c r="F7" s="9">
        <v>0.73958333333333337</v>
      </c>
      <c r="H7" s="3" t="s">
        <v>9</v>
      </c>
      <c r="I7" s="11">
        <v>0.77083333333333337</v>
      </c>
      <c r="K7" s="3" t="s">
        <v>9</v>
      </c>
      <c r="L7" s="11">
        <v>0.75</v>
      </c>
    </row>
    <row r="8" spans="1:12" ht="15.75" thickBot="1" x14ac:dyDescent="0.3">
      <c r="A8" s="77"/>
      <c r="B8" s="3" t="s">
        <v>11</v>
      </c>
      <c r="C8" s="11">
        <v>4.1666666666666664E-2</v>
      </c>
      <c r="E8" s="3" t="s">
        <v>11</v>
      </c>
      <c r="F8" s="9">
        <v>4.1666666666666664E-2</v>
      </c>
      <c r="H8" s="3" t="s">
        <v>11</v>
      </c>
      <c r="I8" s="11">
        <v>2.0833333333333332E-2</v>
      </c>
      <c r="K8" s="3" t="s">
        <v>11</v>
      </c>
      <c r="L8" s="11">
        <v>4.1666666666666664E-2</v>
      </c>
    </row>
    <row r="9" spans="1:12" ht="15.75" thickBot="1" x14ac:dyDescent="0.3">
      <c r="A9" s="78"/>
      <c r="B9" s="3" t="s">
        <v>10</v>
      </c>
      <c r="C9" s="12" t="str">
        <f t="shared" ref="C9:C29" si="0">TEXT(C7-C8-C6,"h:mm")</f>
        <v>8:30</v>
      </c>
      <c r="E9" s="3" t="s">
        <v>10</v>
      </c>
      <c r="F9" s="12" t="str">
        <f t="shared" ref="F9" si="1">TEXT(F7-F8-F6,"h:mm")</f>
        <v>7:45</v>
      </c>
      <c r="H9" s="3" t="s">
        <v>10</v>
      </c>
      <c r="I9" s="12" t="str">
        <f t="shared" ref="I9" si="2">TEXT(I7-I8-I6,"h:mm")</f>
        <v>8:30</v>
      </c>
      <c r="K9" s="3" t="s">
        <v>10</v>
      </c>
      <c r="L9" s="12" t="str">
        <f t="shared" ref="L9" si="3">TEXT(L7-L8-L6,"h:mm")</f>
        <v>7:30</v>
      </c>
    </row>
    <row r="10" spans="1:12" ht="15.75" thickBot="1" x14ac:dyDescent="0.3">
      <c r="A10" s="73" t="s">
        <v>3</v>
      </c>
      <c r="B10" s="2" t="s">
        <v>8</v>
      </c>
      <c r="C10" s="11">
        <v>0.33333333333333331</v>
      </c>
      <c r="E10" s="2" t="s">
        <v>8</v>
      </c>
      <c r="F10" s="8">
        <v>0.375</v>
      </c>
      <c r="H10" s="2" t="s">
        <v>8</v>
      </c>
      <c r="I10" s="11">
        <v>0.375</v>
      </c>
      <c r="K10" s="2" t="s">
        <v>8</v>
      </c>
      <c r="L10" s="11"/>
    </row>
    <row r="11" spans="1:12" ht="15.75" thickBot="1" x14ac:dyDescent="0.3">
      <c r="A11" s="74"/>
      <c r="B11" s="2" t="s">
        <v>9</v>
      </c>
      <c r="C11" s="11">
        <v>0.6875</v>
      </c>
      <c r="E11" s="2" t="s">
        <v>9</v>
      </c>
      <c r="F11" s="8">
        <v>0.72916666666666663</v>
      </c>
      <c r="H11" s="2" t="s">
        <v>9</v>
      </c>
      <c r="I11" s="11">
        <v>0.625</v>
      </c>
      <c r="K11" s="2" t="s">
        <v>9</v>
      </c>
      <c r="L11" s="11"/>
    </row>
    <row r="12" spans="1:12" ht="15.75" thickBot="1" x14ac:dyDescent="0.3">
      <c r="A12" s="74"/>
      <c r="B12" s="2" t="s">
        <v>11</v>
      </c>
      <c r="C12" s="11">
        <v>0.125</v>
      </c>
      <c r="E12" s="2" t="s">
        <v>11</v>
      </c>
      <c r="F12" s="8">
        <v>2.0833333333333332E-2</v>
      </c>
      <c r="H12" s="2" t="s">
        <v>11</v>
      </c>
      <c r="I12" s="11">
        <v>0</v>
      </c>
      <c r="K12" s="2" t="s">
        <v>11</v>
      </c>
      <c r="L12" s="11"/>
    </row>
    <row r="13" spans="1:12" ht="15.75" thickBot="1" x14ac:dyDescent="0.3">
      <c r="A13" s="75"/>
      <c r="B13" s="2" t="s">
        <v>10</v>
      </c>
      <c r="C13" s="12" t="str">
        <f t="shared" si="0"/>
        <v>5:30</v>
      </c>
      <c r="E13" s="2" t="s">
        <v>10</v>
      </c>
      <c r="F13" s="12" t="str">
        <f t="shared" ref="F13" si="4">TEXT(F11-F12-F10,"h:mm")</f>
        <v>8:00</v>
      </c>
      <c r="H13" s="2" t="s">
        <v>10</v>
      </c>
      <c r="I13" s="12" t="str">
        <f t="shared" ref="I13" si="5">TEXT(I11-I12-I10,"h:mm")</f>
        <v>6:00</v>
      </c>
      <c r="K13" s="2" t="s">
        <v>10</v>
      </c>
      <c r="L13" s="12" t="str">
        <f t="shared" ref="L13" si="6">TEXT(L11-L12-L10,"h:mm")</f>
        <v>0:00</v>
      </c>
    </row>
    <row r="14" spans="1:12" ht="15.75" thickBot="1" x14ac:dyDescent="0.3">
      <c r="A14" s="76" t="s">
        <v>4</v>
      </c>
      <c r="B14" s="3" t="s">
        <v>8</v>
      </c>
      <c r="C14" s="11">
        <v>0.375</v>
      </c>
      <c r="E14" s="3" t="s">
        <v>8</v>
      </c>
      <c r="F14" s="9">
        <v>0.375</v>
      </c>
      <c r="H14" s="3" t="s">
        <v>8</v>
      </c>
      <c r="I14" s="22">
        <v>0.45833333333333331</v>
      </c>
      <c r="K14" s="3" t="s">
        <v>8</v>
      </c>
      <c r="L14" s="36"/>
    </row>
    <row r="15" spans="1:12" ht="15.75" thickBot="1" x14ac:dyDescent="0.3">
      <c r="A15" s="77"/>
      <c r="B15" s="3" t="s">
        <v>9</v>
      </c>
      <c r="C15" s="11">
        <v>0.89583333333333337</v>
      </c>
      <c r="E15" s="3" t="s">
        <v>9</v>
      </c>
      <c r="F15" s="9">
        <v>0.75</v>
      </c>
      <c r="H15" s="3" t="s">
        <v>9</v>
      </c>
      <c r="I15" s="22">
        <v>0.70833333333333337</v>
      </c>
      <c r="K15" s="3" t="s">
        <v>9</v>
      </c>
      <c r="L15" s="36"/>
    </row>
    <row r="16" spans="1:12" ht="15.75" thickBot="1" x14ac:dyDescent="0.3">
      <c r="A16" s="77"/>
      <c r="B16" s="3" t="s">
        <v>11</v>
      </c>
      <c r="C16" s="11">
        <v>4.1666666666666664E-2</v>
      </c>
      <c r="E16" s="3" t="s">
        <v>11</v>
      </c>
      <c r="F16" s="9">
        <v>4.1666666666666664E-2</v>
      </c>
      <c r="H16" s="3" t="s">
        <v>11</v>
      </c>
      <c r="I16" s="22">
        <v>2.0833333333333332E-2</v>
      </c>
      <c r="K16" s="3" t="s">
        <v>11</v>
      </c>
      <c r="L16" s="36"/>
    </row>
    <row r="17" spans="1:12" ht="15.75" thickBot="1" x14ac:dyDescent="0.3">
      <c r="A17" s="78"/>
      <c r="B17" s="3" t="s">
        <v>10</v>
      </c>
      <c r="C17" s="12" t="str">
        <f t="shared" si="0"/>
        <v>11:30</v>
      </c>
      <c r="E17" s="3" t="s">
        <v>10</v>
      </c>
      <c r="F17" s="12" t="str">
        <f t="shared" ref="F17" si="7">TEXT(F15-F16-F14,"h:mm")</f>
        <v>8:00</v>
      </c>
      <c r="H17" s="3" t="s">
        <v>10</v>
      </c>
      <c r="I17" s="12" t="str">
        <f t="shared" ref="I17" si="8">TEXT(I15-I16-I14,"h:mm")</f>
        <v>5:30</v>
      </c>
      <c r="K17" s="3" t="s">
        <v>10</v>
      </c>
      <c r="L17" s="12" t="str">
        <f t="shared" ref="L17" si="9">TEXT(L15-L16-L14,"h:mm")</f>
        <v>0:00</v>
      </c>
    </row>
    <row r="18" spans="1:12" ht="15.75" thickBot="1" x14ac:dyDescent="0.3">
      <c r="A18" s="73" t="s">
        <v>5</v>
      </c>
      <c r="B18" s="2" t="s">
        <v>8</v>
      </c>
      <c r="C18" s="11">
        <v>0.375</v>
      </c>
      <c r="E18" s="2" t="s">
        <v>8</v>
      </c>
      <c r="F18" s="9">
        <v>0.375</v>
      </c>
      <c r="H18" s="2" t="s">
        <v>8</v>
      </c>
      <c r="I18" s="11">
        <v>0.29166666666666669</v>
      </c>
      <c r="K18" s="2" t="s">
        <v>8</v>
      </c>
      <c r="L18" s="36"/>
    </row>
    <row r="19" spans="1:12" ht="15.75" thickBot="1" x14ac:dyDescent="0.3">
      <c r="A19" s="74"/>
      <c r="B19" s="2" t="s">
        <v>9</v>
      </c>
      <c r="C19" s="11">
        <v>0.72916666666666663</v>
      </c>
      <c r="E19" s="2" t="s">
        <v>9</v>
      </c>
      <c r="F19" s="9">
        <v>0.75</v>
      </c>
      <c r="H19" s="2" t="s">
        <v>9</v>
      </c>
      <c r="I19" s="11">
        <v>0.75</v>
      </c>
      <c r="K19" s="2" t="s">
        <v>9</v>
      </c>
      <c r="L19" s="36"/>
    </row>
    <row r="20" spans="1:12" ht="15.75" thickBot="1" x14ac:dyDescent="0.3">
      <c r="A20" s="74"/>
      <c r="B20" s="2" t="s">
        <v>11</v>
      </c>
      <c r="C20" s="11">
        <v>4.1666666666666664E-2</v>
      </c>
      <c r="E20" s="2" t="s">
        <v>11</v>
      </c>
      <c r="F20" s="9">
        <v>2.0833333333333332E-2</v>
      </c>
      <c r="H20" s="2" t="s">
        <v>11</v>
      </c>
      <c r="I20" s="11">
        <v>4.1666666666666664E-2</v>
      </c>
      <c r="K20" s="2" t="s">
        <v>11</v>
      </c>
      <c r="L20" s="36"/>
    </row>
    <row r="21" spans="1:12" ht="15.75" thickBot="1" x14ac:dyDescent="0.3">
      <c r="A21" s="75"/>
      <c r="B21" s="2" t="s">
        <v>10</v>
      </c>
      <c r="C21" s="12" t="str">
        <f t="shared" si="0"/>
        <v>7:30</v>
      </c>
      <c r="E21" s="2" t="s">
        <v>10</v>
      </c>
      <c r="F21" s="12" t="str">
        <f t="shared" ref="F21" si="10">TEXT(F19-F20-F18,"h:mm")</f>
        <v>8:30</v>
      </c>
      <c r="H21" s="2" t="s">
        <v>10</v>
      </c>
      <c r="I21" s="12" t="str">
        <f t="shared" ref="I21" si="11">TEXT(I19-I20-I18,"h:mm")</f>
        <v>10:00</v>
      </c>
      <c r="K21" s="2" t="s">
        <v>10</v>
      </c>
      <c r="L21" s="12" t="str">
        <f t="shared" ref="L21" si="12">TEXT(L19-L20-L18,"h:mm")</f>
        <v>0:00</v>
      </c>
    </row>
    <row r="22" spans="1:12" ht="15.75" thickBot="1" x14ac:dyDescent="0.3">
      <c r="A22" s="70" t="s">
        <v>6</v>
      </c>
      <c r="B22" s="6" t="s">
        <v>8</v>
      </c>
      <c r="C22" s="10"/>
      <c r="E22" s="6" t="s">
        <v>8</v>
      </c>
      <c r="F22" s="9"/>
      <c r="H22" s="6" t="s">
        <v>8</v>
      </c>
      <c r="I22" s="11">
        <v>0.47916666666666669</v>
      </c>
      <c r="K22" s="6" t="s">
        <v>8</v>
      </c>
      <c r="L22" s="11"/>
    </row>
    <row r="23" spans="1:12" ht="15.75" thickBot="1" x14ac:dyDescent="0.3">
      <c r="A23" s="71"/>
      <c r="B23" s="6" t="s">
        <v>9</v>
      </c>
      <c r="C23" s="10"/>
      <c r="E23" s="6" t="s">
        <v>9</v>
      </c>
      <c r="F23" s="9"/>
      <c r="H23" s="6" t="s">
        <v>9</v>
      </c>
      <c r="I23" s="11">
        <v>0.58333333333333337</v>
      </c>
      <c r="K23" s="6" t="s">
        <v>9</v>
      </c>
      <c r="L23" s="11"/>
    </row>
    <row r="24" spans="1:12" ht="15.75" thickBot="1" x14ac:dyDescent="0.3">
      <c r="A24" s="71"/>
      <c r="B24" s="6" t="s">
        <v>11</v>
      </c>
      <c r="C24" s="10"/>
      <c r="E24" s="6" t="s">
        <v>11</v>
      </c>
      <c r="F24" s="9"/>
      <c r="H24" s="6" t="s">
        <v>11</v>
      </c>
      <c r="I24" s="10">
        <v>0</v>
      </c>
      <c r="K24" s="6" t="s">
        <v>11</v>
      </c>
      <c r="L24" s="11"/>
    </row>
    <row r="25" spans="1:12" ht="15.75" thickBot="1" x14ac:dyDescent="0.3">
      <c r="A25" s="72"/>
      <c r="B25" s="6" t="s">
        <v>10</v>
      </c>
      <c r="C25" s="12" t="str">
        <f t="shared" si="0"/>
        <v>0:00</v>
      </c>
      <c r="E25" s="6" t="s">
        <v>10</v>
      </c>
      <c r="F25" s="12" t="str">
        <f t="shared" ref="F25" si="13">TEXT(F23-F24-F22,"h:mm")</f>
        <v>0:00</v>
      </c>
      <c r="H25" s="6" t="s">
        <v>10</v>
      </c>
      <c r="I25" s="12" t="str">
        <f t="shared" ref="I25" si="14">TEXT(I23-I24-I22,"h:mm")</f>
        <v>2:30</v>
      </c>
      <c r="K25" s="6" t="s">
        <v>10</v>
      </c>
      <c r="L25" s="12" t="str">
        <f t="shared" ref="L25" si="15">TEXT(L23-L24-L22,"h:mm")</f>
        <v>0:00</v>
      </c>
    </row>
    <row r="26" spans="1:12" ht="15.75" thickBot="1" x14ac:dyDescent="0.3">
      <c r="A26" s="70" t="s">
        <v>7</v>
      </c>
      <c r="B26" s="6" t="s">
        <v>8</v>
      </c>
      <c r="C26" s="11"/>
      <c r="E26" s="6" t="s">
        <v>8</v>
      </c>
      <c r="F26" s="9">
        <v>0.5</v>
      </c>
      <c r="H26" s="6" t="s">
        <v>8</v>
      </c>
      <c r="I26" s="11">
        <v>0.54166666666666663</v>
      </c>
      <c r="K26" s="6" t="s">
        <v>8</v>
      </c>
      <c r="L26" s="10"/>
    </row>
    <row r="27" spans="1:12" ht="15.75" thickBot="1" x14ac:dyDescent="0.3">
      <c r="A27" s="71"/>
      <c r="B27" s="6" t="s">
        <v>9</v>
      </c>
      <c r="C27" s="11"/>
      <c r="E27" s="6" t="s">
        <v>9</v>
      </c>
      <c r="F27" s="9">
        <v>0.58333333333333337</v>
      </c>
      <c r="H27" s="6" t="s">
        <v>9</v>
      </c>
      <c r="I27" s="11">
        <v>0.625</v>
      </c>
      <c r="K27" s="6" t="s">
        <v>9</v>
      </c>
      <c r="L27" s="10"/>
    </row>
    <row r="28" spans="1:12" ht="15.75" thickBot="1" x14ac:dyDescent="0.3">
      <c r="A28" s="71"/>
      <c r="B28" s="6" t="s">
        <v>11</v>
      </c>
      <c r="C28" s="11"/>
      <c r="E28" s="6" t="s">
        <v>11</v>
      </c>
      <c r="F28" s="9">
        <v>0</v>
      </c>
      <c r="H28" s="6" t="s">
        <v>11</v>
      </c>
      <c r="I28" s="11">
        <v>0</v>
      </c>
      <c r="K28" s="6" t="s">
        <v>11</v>
      </c>
      <c r="L28" s="10"/>
    </row>
    <row r="29" spans="1:12" ht="15.75" thickBot="1" x14ac:dyDescent="0.3">
      <c r="A29" s="72"/>
      <c r="B29" s="6" t="s">
        <v>10</v>
      </c>
      <c r="C29" s="12" t="str">
        <f t="shared" si="0"/>
        <v>0:00</v>
      </c>
      <c r="E29" s="6" t="s">
        <v>10</v>
      </c>
      <c r="F29" s="12" t="str">
        <f t="shared" ref="F29" si="16">TEXT(F27-F28-F26,"h:mm")</f>
        <v>2:00</v>
      </c>
      <c r="H29" s="6" t="s">
        <v>10</v>
      </c>
      <c r="I29" s="12" t="str">
        <f t="shared" ref="I29" si="17">TEXT(I27-I28-I26,"h:mm")</f>
        <v>2:00</v>
      </c>
      <c r="K29" s="6" t="s">
        <v>10</v>
      </c>
      <c r="L29" s="12" t="str">
        <f t="shared" ref="L29" si="18">TEXT(L27-L28-L26,"h:mm")</f>
        <v>0:00</v>
      </c>
    </row>
    <row r="30" spans="1:12" ht="15.75" thickBot="1" x14ac:dyDescent="0.3"/>
    <row r="31" spans="1:12" s="21" customFormat="1" ht="15.75" thickBot="1" x14ac:dyDescent="0.3">
      <c r="C31" s="25">
        <f>SUM(C5+C9+C13+C17+C21+C25+C29)*24</f>
        <v>41</v>
      </c>
      <c r="D31" s="24"/>
      <c r="E31" s="24"/>
      <c r="F31" s="25">
        <f t="shared" ref="F31:L31" si="19">SUM(F5+F9+F13+F17+F21+F25+F29)*24</f>
        <v>41.5</v>
      </c>
      <c r="G31" s="24"/>
      <c r="H31" s="24"/>
      <c r="I31" s="25">
        <f t="shared" si="19"/>
        <v>36.5</v>
      </c>
      <c r="J31" s="24"/>
      <c r="K31" s="24"/>
      <c r="L31" s="25">
        <f t="shared" si="19"/>
        <v>15.499999999999998</v>
      </c>
    </row>
    <row r="32" spans="1:12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>
        <v>4.5</v>
      </c>
      <c r="K32" s="23" t="s">
        <v>16</v>
      </c>
      <c r="L32" s="26">
        <v>15</v>
      </c>
    </row>
    <row r="33" spans="6:12" s="19" customFormat="1" x14ac:dyDescent="0.25">
      <c r="F33" s="20"/>
      <c r="I33" s="20"/>
      <c r="L33" s="20"/>
    </row>
    <row r="35" spans="6:12" customFormat="1" ht="15.75" thickBot="1" x14ac:dyDescent="0.3">
      <c r="F35" s="1"/>
      <c r="I35" s="1"/>
      <c r="L35" s="1"/>
    </row>
    <row r="36" spans="6:12" customFormat="1" ht="19.5" thickBot="1" x14ac:dyDescent="0.35">
      <c r="F36" s="31" t="s">
        <v>21</v>
      </c>
      <c r="G36" s="30">
        <f>SUM(C31+F31+I31+L31)</f>
        <v>134.5</v>
      </c>
      <c r="I36" s="1"/>
      <c r="L36" s="1"/>
    </row>
    <row r="37" spans="6:12" customFormat="1" ht="19.5" thickBot="1" x14ac:dyDescent="0.35">
      <c r="F37" s="32" t="s">
        <v>18</v>
      </c>
      <c r="G37" s="33">
        <f>SUM(C32+F32+I32+L32)</f>
        <v>19.5</v>
      </c>
      <c r="I37" s="1"/>
      <c r="L37" s="1"/>
    </row>
    <row r="38" spans="6:12" customFormat="1" ht="19.5" thickBot="1" x14ac:dyDescent="0.35">
      <c r="F38" s="34" t="s">
        <v>19</v>
      </c>
      <c r="G38" s="35">
        <f>SUM(G36,G37)</f>
        <v>154</v>
      </c>
      <c r="I38" s="1"/>
      <c r="L38" s="1"/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7" zoomScale="70" zoomScaleNormal="70" workbookViewId="0">
      <selection activeCell="E34" sqref="A1:XFD1048576"/>
    </sheetView>
  </sheetViews>
  <sheetFormatPr defaultRowHeight="15" x14ac:dyDescent="0.25"/>
  <cols>
    <col min="1" max="1" width="18.42578125" bestFit="1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.42578125" style="1" bestFit="1" customWidth="1"/>
    <col min="7" max="7" width="8.28515625" customWidth="1"/>
    <col min="8" max="8" width="19.7109375" customWidth="1"/>
    <col min="9" max="9" width="18.42578125" style="1" bestFit="1" customWidth="1"/>
    <col min="10" max="10" width="11.42578125" bestFit="1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22</v>
      </c>
      <c r="E1" s="7" t="s">
        <v>23</v>
      </c>
      <c r="H1" s="7" t="s">
        <v>24</v>
      </c>
      <c r="K1" s="7" t="s">
        <v>25</v>
      </c>
      <c r="N1" s="7" t="s">
        <v>26</v>
      </c>
      <c r="O1" s="1"/>
    </row>
    <row r="2" spans="1:15" ht="15.75" thickBot="1" x14ac:dyDescent="0.3">
      <c r="A2" s="73" t="s">
        <v>1</v>
      </c>
      <c r="B2" s="2" t="s">
        <v>8</v>
      </c>
      <c r="C2" s="37"/>
      <c r="E2" s="2" t="s">
        <v>8</v>
      </c>
      <c r="F2" s="9">
        <v>0.47916666666666669</v>
      </c>
      <c r="G2" t="s">
        <v>28</v>
      </c>
      <c r="H2" s="2" t="s">
        <v>8</v>
      </c>
      <c r="I2" s="9">
        <v>0.39583333333333331</v>
      </c>
      <c r="J2" t="s">
        <v>32</v>
      </c>
      <c r="K2" s="2" t="s">
        <v>8</v>
      </c>
      <c r="L2" s="9">
        <v>0.39583333333333331</v>
      </c>
      <c r="N2" s="2" t="s">
        <v>8</v>
      </c>
      <c r="O2" s="9">
        <v>0.375</v>
      </c>
    </row>
    <row r="3" spans="1:15" ht="15.75" thickBot="1" x14ac:dyDescent="0.3">
      <c r="A3" s="74"/>
      <c r="B3" s="2" t="s">
        <v>9</v>
      </c>
      <c r="C3" s="37"/>
      <c r="D3" s="4"/>
      <c r="E3" s="2" t="s">
        <v>9</v>
      </c>
      <c r="F3" s="8">
        <v>0.64583333333333337</v>
      </c>
      <c r="H3" s="2" t="s">
        <v>9</v>
      </c>
      <c r="I3" s="8">
        <v>0.72916666666666663</v>
      </c>
      <c r="K3" s="2" t="s">
        <v>9</v>
      </c>
      <c r="L3" s="8">
        <v>0.75</v>
      </c>
      <c r="N3" s="2" t="s">
        <v>9</v>
      </c>
      <c r="O3" s="8">
        <v>0.72916666666666663</v>
      </c>
    </row>
    <row r="4" spans="1:15" ht="15.75" thickBot="1" x14ac:dyDescent="0.3">
      <c r="A4" s="74"/>
      <c r="B4" s="2" t="s">
        <v>11</v>
      </c>
      <c r="C4" s="37"/>
      <c r="E4" s="2" t="s">
        <v>11</v>
      </c>
      <c r="F4" s="9"/>
      <c r="H4" s="2" t="s">
        <v>11</v>
      </c>
      <c r="I4" s="9">
        <v>0.10416666666666667</v>
      </c>
      <c r="K4" s="2" t="s">
        <v>11</v>
      </c>
      <c r="L4" s="9">
        <v>2.0833333333333332E-2</v>
      </c>
      <c r="N4" s="2" t="s">
        <v>11</v>
      </c>
      <c r="O4" s="9">
        <v>2.0833333333333332E-2</v>
      </c>
    </row>
    <row r="5" spans="1:15" ht="15.75" thickBot="1" x14ac:dyDescent="0.3">
      <c r="A5" s="75"/>
      <c r="B5" s="2" t="s">
        <v>10</v>
      </c>
      <c r="C5" s="38" t="str">
        <f>TEXT(C3-C4-C2,"h:mm")</f>
        <v>0:00</v>
      </c>
      <c r="E5" s="2" t="s">
        <v>10</v>
      </c>
      <c r="F5" s="12" t="str">
        <f>TEXT(F3-F4-F2,"h:mm")</f>
        <v>4:00</v>
      </c>
      <c r="H5" s="2" t="s">
        <v>10</v>
      </c>
      <c r="I5" s="12" t="str">
        <f>TEXT(I3-I4-I2,"h:mm")</f>
        <v>5:30</v>
      </c>
      <c r="K5" s="2" t="s">
        <v>10</v>
      </c>
      <c r="L5" s="12" t="str">
        <f>TEXT(L3-L4-L2,"h:mm")</f>
        <v>8:00</v>
      </c>
      <c r="N5" s="2" t="s">
        <v>10</v>
      </c>
      <c r="O5" s="12" t="str">
        <f>TEXT(O3-O4-O2,"h:mm")</f>
        <v>8:00</v>
      </c>
    </row>
    <row r="6" spans="1:15" ht="15.75" thickBot="1" x14ac:dyDescent="0.3">
      <c r="A6" s="76" t="s">
        <v>2</v>
      </c>
      <c r="B6" s="3" t="s">
        <v>8</v>
      </c>
      <c r="C6" s="39"/>
      <c r="E6" s="3" t="s">
        <v>8</v>
      </c>
      <c r="F6" s="9">
        <v>0.41666666666666669</v>
      </c>
      <c r="G6" t="s">
        <v>29</v>
      </c>
      <c r="H6" s="3" t="s">
        <v>8</v>
      </c>
      <c r="I6" s="39"/>
      <c r="K6" s="3" t="s">
        <v>8</v>
      </c>
      <c r="L6" s="11">
        <v>0.375</v>
      </c>
      <c r="N6" s="3" t="s">
        <v>8</v>
      </c>
      <c r="O6" s="11">
        <v>0.39583333333333331</v>
      </c>
    </row>
    <row r="7" spans="1:15" ht="15.75" thickBot="1" x14ac:dyDescent="0.3">
      <c r="A7" s="77"/>
      <c r="B7" s="3" t="s">
        <v>9</v>
      </c>
      <c r="C7" s="39"/>
      <c r="E7" s="3" t="s">
        <v>9</v>
      </c>
      <c r="F7" s="9">
        <v>0.75</v>
      </c>
      <c r="H7" s="3" t="s">
        <v>9</v>
      </c>
      <c r="I7" s="39"/>
      <c r="K7" s="3" t="s">
        <v>9</v>
      </c>
      <c r="L7" s="11">
        <v>0.77083333333333337</v>
      </c>
      <c r="N7" s="3" t="s">
        <v>9</v>
      </c>
      <c r="O7" s="11">
        <v>0.64583333333333337</v>
      </c>
    </row>
    <row r="8" spans="1:15" ht="15.75" thickBot="1" x14ac:dyDescent="0.3">
      <c r="A8" s="77"/>
      <c r="B8" s="3" t="s">
        <v>11</v>
      </c>
      <c r="C8" s="39"/>
      <c r="E8" s="3" t="s">
        <v>11</v>
      </c>
      <c r="F8" s="9"/>
      <c r="H8" s="3" t="s">
        <v>11</v>
      </c>
      <c r="I8" s="39"/>
      <c r="K8" s="3" t="s">
        <v>11</v>
      </c>
      <c r="L8" s="11">
        <v>2.0833333333333332E-2</v>
      </c>
      <c r="N8" s="3" t="s">
        <v>11</v>
      </c>
      <c r="O8" s="11">
        <v>0</v>
      </c>
    </row>
    <row r="9" spans="1:15" ht="15.75" thickBot="1" x14ac:dyDescent="0.3">
      <c r="A9" s="78"/>
      <c r="B9" s="3" t="s">
        <v>10</v>
      </c>
      <c r="C9" s="38" t="str">
        <f t="shared" ref="C9:C29" si="0">TEXT(C7-C8-C6,"h:mm")</f>
        <v>0:00</v>
      </c>
      <c r="E9" s="3" t="s">
        <v>10</v>
      </c>
      <c r="F9" s="12" t="str">
        <f t="shared" ref="F9" si="1">TEXT(F7-F8-F6,"h:mm")</f>
        <v>8:00</v>
      </c>
      <c r="H9" s="3" t="s">
        <v>10</v>
      </c>
      <c r="I9" s="38" t="str">
        <f t="shared" ref="I9" si="2">TEXT(I7-I8-I6,"h:mm")</f>
        <v>0:00</v>
      </c>
      <c r="K9" s="3" t="s">
        <v>10</v>
      </c>
      <c r="L9" s="12" t="str">
        <f t="shared" ref="L9" si="3">TEXT(L7-L8-L6,"h:mm")</f>
        <v>9:00</v>
      </c>
      <c r="N9" s="3" t="s">
        <v>10</v>
      </c>
      <c r="O9" s="12" t="str">
        <f t="shared" ref="O9" si="4">TEXT(O7-O8-O6,"h:mm")</f>
        <v>6:00</v>
      </c>
    </row>
    <row r="10" spans="1:15" ht="15.75" thickBot="1" x14ac:dyDescent="0.3">
      <c r="A10" s="73" t="s">
        <v>3</v>
      </c>
      <c r="B10" s="2" t="s">
        <v>8</v>
      </c>
      <c r="C10" s="39"/>
      <c r="E10" s="2" t="s">
        <v>8</v>
      </c>
      <c r="F10" s="8">
        <v>0.39583333333333331</v>
      </c>
      <c r="H10" s="2" t="s">
        <v>8</v>
      </c>
      <c r="I10" s="39"/>
      <c r="K10" s="2" t="s">
        <v>8</v>
      </c>
      <c r="L10" s="11">
        <v>0.5</v>
      </c>
      <c r="N10" s="2" t="s">
        <v>8</v>
      </c>
      <c r="O10" s="11">
        <v>0.38541666666666669</v>
      </c>
    </row>
    <row r="11" spans="1:15" ht="15.75" thickBot="1" x14ac:dyDescent="0.3">
      <c r="A11" s="74"/>
      <c r="B11" s="2" t="s">
        <v>9</v>
      </c>
      <c r="C11" s="39"/>
      <c r="E11" s="2" t="s">
        <v>9</v>
      </c>
      <c r="F11" s="8">
        <v>0.64583333333333337</v>
      </c>
      <c r="H11" s="2" t="s">
        <v>9</v>
      </c>
      <c r="I11" s="39"/>
      <c r="K11" s="2" t="s">
        <v>9</v>
      </c>
      <c r="L11" s="11">
        <v>0.77083333333333337</v>
      </c>
      <c r="N11" s="2" t="s">
        <v>9</v>
      </c>
      <c r="O11" s="11">
        <v>0.76041666666666663</v>
      </c>
    </row>
    <row r="12" spans="1:15" ht="15.75" thickBot="1" x14ac:dyDescent="0.3">
      <c r="A12" s="74"/>
      <c r="B12" s="2" t="s">
        <v>11</v>
      </c>
      <c r="C12" s="39"/>
      <c r="E12" s="2" t="s">
        <v>11</v>
      </c>
      <c r="F12" s="8"/>
      <c r="H12" s="2" t="s">
        <v>11</v>
      </c>
      <c r="I12" s="39"/>
      <c r="K12" s="2" t="s">
        <v>11</v>
      </c>
      <c r="L12" s="11">
        <v>2.0833333333333332E-2</v>
      </c>
      <c r="N12" s="2" t="s">
        <v>11</v>
      </c>
      <c r="O12" s="11">
        <v>2.0833333333333332E-2</v>
      </c>
    </row>
    <row r="13" spans="1:15" ht="15.75" thickBot="1" x14ac:dyDescent="0.3">
      <c r="A13" s="75"/>
      <c r="B13" s="2" t="s">
        <v>10</v>
      </c>
      <c r="C13" s="38" t="str">
        <f t="shared" si="0"/>
        <v>0:00</v>
      </c>
      <c r="E13" s="2" t="s">
        <v>10</v>
      </c>
      <c r="F13" s="12" t="str">
        <f t="shared" ref="F13" si="5">TEXT(F11-F12-F10,"h:mm")</f>
        <v>6:00</v>
      </c>
      <c r="H13" s="2" t="s">
        <v>10</v>
      </c>
      <c r="I13" s="38" t="str">
        <f t="shared" ref="I13" si="6">TEXT(I11-I12-I10,"h:mm")</f>
        <v>0:00</v>
      </c>
      <c r="K13" s="2" t="s">
        <v>10</v>
      </c>
      <c r="L13" s="12" t="str">
        <f t="shared" ref="L13" si="7">TEXT(L11-L12-L10,"h:mm")</f>
        <v>6:00</v>
      </c>
      <c r="N13" s="2" t="s">
        <v>10</v>
      </c>
      <c r="O13" s="12" t="str">
        <f t="shared" ref="O13" si="8">TEXT(O11-O12-O10,"h:mm")</f>
        <v>8:30</v>
      </c>
    </row>
    <row r="14" spans="1:15" ht="15.75" thickBot="1" x14ac:dyDescent="0.3">
      <c r="A14" s="76" t="s">
        <v>4</v>
      </c>
      <c r="B14" s="3" t="s">
        <v>8</v>
      </c>
      <c r="C14" s="11">
        <v>0.5625</v>
      </c>
      <c r="E14" s="3" t="s">
        <v>8</v>
      </c>
      <c r="F14" s="9">
        <v>0.41666666666666669</v>
      </c>
      <c r="G14" t="s">
        <v>30</v>
      </c>
      <c r="H14" s="3" t="s">
        <v>8</v>
      </c>
      <c r="I14" s="39"/>
      <c r="K14" s="3" t="s">
        <v>8</v>
      </c>
      <c r="L14" s="11">
        <v>0.375</v>
      </c>
      <c r="N14" s="3" t="s">
        <v>8</v>
      </c>
      <c r="O14" s="11">
        <v>0.375</v>
      </c>
    </row>
    <row r="15" spans="1:15" ht="15.75" thickBot="1" x14ac:dyDescent="0.3">
      <c r="A15" s="77"/>
      <c r="B15" s="3" t="s">
        <v>9</v>
      </c>
      <c r="C15" s="11">
        <v>0.58333333333333337</v>
      </c>
      <c r="E15" s="3" t="s">
        <v>9</v>
      </c>
      <c r="F15" s="9">
        <v>0.70833333333333337</v>
      </c>
      <c r="H15" s="3" t="s">
        <v>9</v>
      </c>
      <c r="I15" s="39"/>
      <c r="K15" s="3" t="s">
        <v>9</v>
      </c>
      <c r="L15" s="11">
        <v>0.75</v>
      </c>
      <c r="N15" s="3" t="s">
        <v>9</v>
      </c>
      <c r="O15" s="11">
        <v>0.6875</v>
      </c>
    </row>
    <row r="16" spans="1:15" ht="15.75" thickBot="1" x14ac:dyDescent="0.3">
      <c r="A16" s="77"/>
      <c r="B16" s="3" t="s">
        <v>11</v>
      </c>
      <c r="C16" s="11"/>
      <c r="E16" s="3" t="s">
        <v>11</v>
      </c>
      <c r="F16" s="9"/>
      <c r="H16" s="3" t="s">
        <v>11</v>
      </c>
      <c r="I16" s="39"/>
      <c r="K16" s="3" t="s">
        <v>11</v>
      </c>
      <c r="L16" s="11">
        <v>2.0833333333333332E-2</v>
      </c>
      <c r="N16" s="3" t="s">
        <v>11</v>
      </c>
      <c r="O16" s="11">
        <v>0.125</v>
      </c>
    </row>
    <row r="17" spans="1:15" ht="15.75" thickBot="1" x14ac:dyDescent="0.3">
      <c r="A17" s="78"/>
      <c r="B17" s="3" t="s">
        <v>10</v>
      </c>
      <c r="C17" s="12" t="str">
        <f t="shared" si="0"/>
        <v>0:30</v>
      </c>
      <c r="E17" s="3" t="s">
        <v>10</v>
      </c>
      <c r="F17" s="12" t="str">
        <f t="shared" ref="F17" si="9">TEXT(F15-F16-F14,"h:mm")</f>
        <v>7:00</v>
      </c>
      <c r="H17" s="3" t="s">
        <v>10</v>
      </c>
      <c r="I17" s="38" t="str">
        <f t="shared" ref="I17" si="10">TEXT(I15-I16-I14,"h:mm")</f>
        <v>0:00</v>
      </c>
      <c r="K17" s="3" t="s">
        <v>10</v>
      </c>
      <c r="L17" s="12" t="str">
        <f t="shared" ref="L17" si="11">TEXT(L15-L16-L14,"h:mm")</f>
        <v>8:30</v>
      </c>
      <c r="N17" s="3" t="s">
        <v>10</v>
      </c>
      <c r="O17" s="12" t="str">
        <f t="shared" ref="O17" si="12">TEXT(O15-O16-O14,"h:mm")</f>
        <v>4:30</v>
      </c>
    </row>
    <row r="18" spans="1:15" ht="15.75" thickBot="1" x14ac:dyDescent="0.3">
      <c r="A18" s="73" t="s">
        <v>5</v>
      </c>
      <c r="B18" s="2" t="s">
        <v>8</v>
      </c>
      <c r="C18" s="11"/>
      <c r="E18" s="2" t="s">
        <v>8</v>
      </c>
      <c r="F18" s="9">
        <v>0.41666666666666669</v>
      </c>
      <c r="G18" t="s">
        <v>31</v>
      </c>
      <c r="H18" s="2" t="s">
        <v>8</v>
      </c>
      <c r="I18" s="39"/>
      <c r="K18" s="2" t="s">
        <v>8</v>
      </c>
      <c r="L18" s="11">
        <v>0.375</v>
      </c>
      <c r="N18" s="2" t="s">
        <v>8</v>
      </c>
      <c r="O18" s="11">
        <v>0.375</v>
      </c>
    </row>
    <row r="19" spans="1:15" ht="15.75" thickBot="1" x14ac:dyDescent="0.3">
      <c r="A19" s="74"/>
      <c r="B19" s="2" t="s">
        <v>9</v>
      </c>
      <c r="C19" s="11"/>
      <c r="E19" s="2" t="s">
        <v>9</v>
      </c>
      <c r="F19" s="9">
        <v>0.79166666666666663</v>
      </c>
      <c r="H19" s="2" t="s">
        <v>9</v>
      </c>
      <c r="I19" s="39"/>
      <c r="K19" s="2" t="s">
        <v>9</v>
      </c>
      <c r="L19" s="11">
        <v>0.72916666666666663</v>
      </c>
      <c r="N19" s="2" t="s">
        <v>9</v>
      </c>
      <c r="O19" s="11">
        <v>0.77083333333333337</v>
      </c>
    </row>
    <row r="20" spans="1:15" ht="15.75" thickBot="1" x14ac:dyDescent="0.3">
      <c r="A20" s="74"/>
      <c r="B20" s="2" t="s">
        <v>11</v>
      </c>
      <c r="C20" s="11"/>
      <c r="E20" s="2" t="s">
        <v>11</v>
      </c>
      <c r="F20" s="9">
        <v>2.0833333333333332E-2</v>
      </c>
      <c r="H20" s="2" t="s">
        <v>11</v>
      </c>
      <c r="I20" s="39"/>
      <c r="K20" s="2" t="s">
        <v>11</v>
      </c>
      <c r="L20" s="11">
        <v>2.0833333333333332E-2</v>
      </c>
      <c r="N20" s="2" t="s">
        <v>11</v>
      </c>
      <c r="O20" s="11">
        <v>2.0833333333333332E-2</v>
      </c>
    </row>
    <row r="21" spans="1:15" ht="15.75" thickBot="1" x14ac:dyDescent="0.3">
      <c r="A21" s="75"/>
      <c r="B21" s="2" t="s">
        <v>10</v>
      </c>
      <c r="C21" s="12" t="str">
        <f t="shared" si="0"/>
        <v>0:00</v>
      </c>
      <c r="E21" s="2" t="s">
        <v>10</v>
      </c>
      <c r="F21" s="12" t="str">
        <f t="shared" ref="F21" si="13">TEXT(F19-F20-F18,"h:mm")</f>
        <v>8:30</v>
      </c>
      <c r="H21" s="2" t="s">
        <v>10</v>
      </c>
      <c r="I21" s="38" t="str">
        <f t="shared" ref="I21" si="14">TEXT(I19-I20-I18,"h:mm")</f>
        <v>0:00</v>
      </c>
      <c r="K21" s="2" t="s">
        <v>10</v>
      </c>
      <c r="L21" s="12" t="str">
        <f t="shared" ref="L21" si="15">TEXT(L19-L20-L18,"h:mm")</f>
        <v>8:00</v>
      </c>
      <c r="N21" s="2" t="s">
        <v>10</v>
      </c>
      <c r="O21" s="12" t="str">
        <f t="shared" ref="O21" si="16">TEXT(O19-O20-O18,"h:mm")</f>
        <v>9:00</v>
      </c>
    </row>
    <row r="22" spans="1:15" ht="15.75" thickBot="1" x14ac:dyDescent="0.3">
      <c r="A22" s="70" t="s">
        <v>6</v>
      </c>
      <c r="B22" s="6" t="s">
        <v>8</v>
      </c>
      <c r="C22" s="11">
        <v>0.60416666666666663</v>
      </c>
      <c r="D22" t="s">
        <v>27</v>
      </c>
      <c r="E22" s="6" t="s">
        <v>8</v>
      </c>
      <c r="F22" s="9"/>
      <c r="H22" s="6" t="s">
        <v>8</v>
      </c>
      <c r="I22" s="10"/>
      <c r="K22" s="6" t="s">
        <v>8</v>
      </c>
      <c r="L22" s="11"/>
      <c r="N22" s="6" t="s">
        <v>8</v>
      </c>
      <c r="O22" s="11"/>
    </row>
    <row r="23" spans="1:15" ht="15.75" thickBot="1" x14ac:dyDescent="0.3">
      <c r="A23" s="71"/>
      <c r="B23" s="6" t="s">
        <v>9</v>
      </c>
      <c r="C23" s="11">
        <v>0.625</v>
      </c>
      <c r="E23" s="6" t="s">
        <v>9</v>
      </c>
      <c r="F23" s="9"/>
      <c r="H23" s="6" t="s">
        <v>9</v>
      </c>
      <c r="I23" s="10"/>
      <c r="K23" s="6" t="s">
        <v>9</v>
      </c>
      <c r="L23" s="11"/>
      <c r="N23" s="6" t="s">
        <v>9</v>
      </c>
      <c r="O23" s="11"/>
    </row>
    <row r="24" spans="1:15" ht="15.75" thickBot="1" x14ac:dyDescent="0.3">
      <c r="A24" s="71"/>
      <c r="B24" s="6" t="s">
        <v>11</v>
      </c>
      <c r="C24" s="10"/>
      <c r="E24" s="6" t="s">
        <v>11</v>
      </c>
      <c r="F24" s="9"/>
      <c r="H24" s="6" t="s">
        <v>11</v>
      </c>
      <c r="I24" s="10"/>
      <c r="K24" s="6" t="s">
        <v>11</v>
      </c>
      <c r="L24" s="11"/>
      <c r="N24" s="6" t="s">
        <v>11</v>
      </c>
      <c r="O24" s="11"/>
    </row>
    <row r="25" spans="1:15" ht="15.75" thickBot="1" x14ac:dyDescent="0.3">
      <c r="A25" s="72"/>
      <c r="B25" s="6" t="s">
        <v>10</v>
      </c>
      <c r="C25" s="12" t="str">
        <f t="shared" si="0"/>
        <v>0:30</v>
      </c>
      <c r="E25" s="6" t="s">
        <v>10</v>
      </c>
      <c r="F25" s="12" t="str">
        <f t="shared" ref="F25" si="17">TEXT(F23-F24-F22,"h:mm")</f>
        <v>0:00</v>
      </c>
      <c r="H25" s="6" t="s">
        <v>10</v>
      </c>
      <c r="I25" s="12" t="str">
        <f t="shared" ref="I25" si="18">TEXT(I23-I24-I22,"h:mm")</f>
        <v>0:00</v>
      </c>
      <c r="K25" s="6" t="s">
        <v>10</v>
      </c>
      <c r="L25" s="12" t="str">
        <f t="shared" ref="L25" si="19">TEXT(L23-L24-L22,"h:mm")</f>
        <v>0:00</v>
      </c>
      <c r="N25" s="6" t="s">
        <v>10</v>
      </c>
      <c r="O25" s="12" t="str">
        <f t="shared" ref="O25" si="20">TEXT(O23-O24-O22,"h:mm")</f>
        <v>0:00</v>
      </c>
    </row>
    <row r="26" spans="1:15" ht="15.75" thickBot="1" x14ac:dyDescent="0.3">
      <c r="A26" s="70" t="s">
        <v>7</v>
      </c>
      <c r="B26" s="6" t="s">
        <v>8</v>
      </c>
      <c r="C26" s="11"/>
      <c r="E26" s="6" t="s">
        <v>8</v>
      </c>
      <c r="F26" s="9"/>
      <c r="H26" s="6" t="s">
        <v>8</v>
      </c>
      <c r="I26" s="10"/>
      <c r="K26" s="6" t="s">
        <v>8</v>
      </c>
      <c r="L26" s="10"/>
      <c r="N26" s="6" t="s">
        <v>8</v>
      </c>
      <c r="O26" s="11"/>
    </row>
    <row r="27" spans="1:15" ht="15.75" thickBot="1" x14ac:dyDescent="0.3">
      <c r="A27" s="71"/>
      <c r="B27" s="6" t="s">
        <v>9</v>
      </c>
      <c r="C27" s="11"/>
      <c r="E27" s="6" t="s">
        <v>9</v>
      </c>
      <c r="F27" s="9"/>
      <c r="H27" s="6" t="s">
        <v>9</v>
      </c>
      <c r="I27" s="10"/>
      <c r="K27" s="6" t="s">
        <v>9</v>
      </c>
      <c r="L27" s="10"/>
      <c r="N27" s="6" t="s">
        <v>9</v>
      </c>
      <c r="O27" s="11"/>
    </row>
    <row r="28" spans="1:15" ht="15.75" thickBot="1" x14ac:dyDescent="0.3">
      <c r="A28" s="71"/>
      <c r="B28" s="6" t="s">
        <v>11</v>
      </c>
      <c r="C28" s="11"/>
      <c r="E28" s="6" t="s">
        <v>11</v>
      </c>
      <c r="F28" s="9"/>
      <c r="H28" s="6" t="s">
        <v>11</v>
      </c>
      <c r="I28" s="10"/>
      <c r="K28" s="6" t="s">
        <v>11</v>
      </c>
      <c r="L28" s="10"/>
      <c r="N28" s="6" t="s">
        <v>11</v>
      </c>
      <c r="O28" s="11"/>
    </row>
    <row r="29" spans="1:15" ht="15.75" thickBot="1" x14ac:dyDescent="0.3">
      <c r="A29" s="72"/>
      <c r="B29" s="6" t="s">
        <v>10</v>
      </c>
      <c r="C29" s="12" t="str">
        <f t="shared" si="0"/>
        <v>0:00</v>
      </c>
      <c r="E29" s="6" t="s">
        <v>10</v>
      </c>
      <c r="F29" s="12" t="str">
        <f t="shared" ref="F29" si="21">TEXT(F27-F28-F26,"h:mm")</f>
        <v>0:00</v>
      </c>
      <c r="H29" s="6" t="s">
        <v>10</v>
      </c>
      <c r="I29" s="12" t="str">
        <f t="shared" ref="I29" si="22">TEXT(I27-I28-I26,"h:mm")</f>
        <v>0:00</v>
      </c>
      <c r="K29" s="6" t="s">
        <v>10</v>
      </c>
      <c r="L29" s="12" t="str">
        <f t="shared" ref="L29" si="23">TEXT(L27-L28-L26,"h:mm")</f>
        <v>0:00</v>
      </c>
      <c r="N29" s="6" t="s">
        <v>10</v>
      </c>
      <c r="O29" s="12" t="str">
        <f t="shared" ref="O29" si="24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25">
        <f>SUM(C5+C9+C13+C17+C21+C25+C29)*24</f>
        <v>1</v>
      </c>
      <c r="D31" s="24"/>
      <c r="E31" s="24"/>
      <c r="F31" s="25">
        <f t="shared" ref="F31:L31" si="25">SUM(F5+F9+F13+F17+F21+F25+F29)*24</f>
        <v>33.5</v>
      </c>
      <c r="G31" s="24"/>
      <c r="H31" s="24"/>
      <c r="I31" s="25">
        <f t="shared" si="25"/>
        <v>5.5</v>
      </c>
      <c r="J31" s="24"/>
      <c r="K31" s="24"/>
      <c r="L31" s="25">
        <f t="shared" si="25"/>
        <v>39.5</v>
      </c>
      <c r="N31" s="24"/>
      <c r="O31" s="25">
        <f t="shared" ref="O31" si="26">SUM(O5+O9+O13+O17+O21+O25+O29)*24</f>
        <v>36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>
        <v>30</v>
      </c>
    </row>
    <row r="33" spans="3:12" s="19" customFormat="1" x14ac:dyDescent="0.25">
      <c r="F33" s="20"/>
      <c r="I33" s="20"/>
      <c r="L33" s="20"/>
    </row>
    <row r="35" spans="3:12" ht="15.75" thickBot="1" x14ac:dyDescent="0.3">
      <c r="C35"/>
    </row>
    <row r="36" spans="3:12" ht="15.75" thickBot="1" x14ac:dyDescent="0.3">
      <c r="C36"/>
      <c r="F36" s="19" t="s">
        <v>17</v>
      </c>
      <c r="G36" s="27">
        <f>SUM(C31+F31+I31+L31+O31)</f>
        <v>115.5</v>
      </c>
    </row>
    <row r="37" spans="3:12" ht="15.75" thickBot="1" x14ac:dyDescent="0.3">
      <c r="C37"/>
      <c r="F37" t="s">
        <v>18</v>
      </c>
      <c r="G37" s="29">
        <f>SUM(C32+F32+I32+L32+O32)</f>
        <v>30</v>
      </c>
      <c r="I37" s="1" t="s">
        <v>34</v>
      </c>
      <c r="J37" t="s">
        <v>33</v>
      </c>
      <c r="K37" t="s">
        <v>35</v>
      </c>
    </row>
    <row r="38" spans="3:12" ht="15.75" thickBot="1" x14ac:dyDescent="0.3">
      <c r="C38"/>
      <c r="F38" s="28" t="s">
        <v>19</v>
      </c>
      <c r="G38" s="40">
        <f>SUM(G36,G37)</f>
        <v>145.5</v>
      </c>
      <c r="I38" s="41">
        <f>G38*6.31</f>
        <v>918.1049999999999</v>
      </c>
      <c r="J38" s="42">
        <f>I38*20%</f>
        <v>183.62099999999998</v>
      </c>
      <c r="K38" s="42">
        <f>I38-J38-10%</f>
        <v>734.3839999999999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70" zoomScaleNormal="70" workbookViewId="0">
      <selection activeCell="H34" sqref="H34"/>
    </sheetView>
  </sheetViews>
  <sheetFormatPr defaultRowHeight="15" x14ac:dyDescent="0.25"/>
  <cols>
    <col min="1" max="1" width="18.42578125" bestFit="1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.42578125" style="1" bestFit="1" customWidth="1"/>
    <col min="7" max="7" width="8.28515625" customWidth="1"/>
    <col min="8" max="8" width="19.7109375" customWidth="1"/>
    <col min="9" max="9" width="18.42578125" style="1" bestFit="1" customWidth="1"/>
    <col min="10" max="10" width="11.42578125" bestFit="1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36</v>
      </c>
      <c r="E1" s="7" t="s">
        <v>37</v>
      </c>
      <c r="H1" s="7" t="s">
        <v>38</v>
      </c>
      <c r="K1" s="7" t="s">
        <v>39</v>
      </c>
      <c r="N1" s="7" t="s">
        <v>40</v>
      </c>
      <c r="O1" s="1"/>
    </row>
    <row r="2" spans="1:15" ht="15.75" thickBot="1" x14ac:dyDescent="0.3">
      <c r="A2" s="73" t="s">
        <v>1</v>
      </c>
      <c r="B2" s="2" t="s">
        <v>8</v>
      </c>
      <c r="C2" s="8">
        <v>0.375</v>
      </c>
      <c r="E2" s="2" t="s">
        <v>8</v>
      </c>
      <c r="F2" s="9">
        <v>0.41666666666666669</v>
      </c>
      <c r="H2" s="2" t="s">
        <v>8</v>
      </c>
      <c r="I2" s="9">
        <v>0.39583333333333331</v>
      </c>
      <c r="K2" s="2" t="s">
        <v>8</v>
      </c>
      <c r="L2" s="9">
        <v>0.36458333333333331</v>
      </c>
      <c r="N2" s="2" t="s">
        <v>8</v>
      </c>
      <c r="O2" s="9"/>
    </row>
    <row r="3" spans="1:15" ht="15.75" thickBot="1" x14ac:dyDescent="0.3">
      <c r="A3" s="74"/>
      <c r="B3" s="2" t="s">
        <v>9</v>
      </c>
      <c r="C3" s="8">
        <v>0.77083333333333337</v>
      </c>
      <c r="D3" s="4"/>
      <c r="E3" s="2" t="s">
        <v>9</v>
      </c>
      <c r="F3" s="8">
        <v>0.66666666666666663</v>
      </c>
      <c r="H3" s="2" t="s">
        <v>9</v>
      </c>
      <c r="I3" s="8">
        <v>0.80208333333333337</v>
      </c>
      <c r="K3" s="2" t="s">
        <v>9</v>
      </c>
      <c r="L3" s="8">
        <v>0.77083333333333337</v>
      </c>
      <c r="N3" s="2" t="s">
        <v>9</v>
      </c>
      <c r="O3" s="8"/>
    </row>
    <row r="4" spans="1:15" ht="15.75" thickBot="1" x14ac:dyDescent="0.3">
      <c r="A4" s="74"/>
      <c r="B4" s="2" t="s">
        <v>11</v>
      </c>
      <c r="C4" s="8">
        <v>2.0833333333333332E-2</v>
      </c>
      <c r="E4" s="2" t="s">
        <v>11</v>
      </c>
      <c r="F4" s="9">
        <v>0</v>
      </c>
      <c r="H4" s="2" t="s">
        <v>11</v>
      </c>
      <c r="I4" s="9">
        <v>2.0833333333333332E-2</v>
      </c>
      <c r="K4" s="2" t="s">
        <v>11</v>
      </c>
      <c r="L4" s="9">
        <v>2.0833333333333332E-2</v>
      </c>
      <c r="N4" s="2" t="s">
        <v>11</v>
      </c>
      <c r="O4" s="9"/>
    </row>
    <row r="5" spans="1:15" ht="15.75" thickBot="1" x14ac:dyDescent="0.3">
      <c r="A5" s="75"/>
      <c r="B5" s="2" t="s">
        <v>10</v>
      </c>
      <c r="C5" s="12" t="str">
        <f>TEXT(C3-C4-C2,"h:mm")</f>
        <v>9:00</v>
      </c>
      <c r="E5" s="2" t="s">
        <v>10</v>
      </c>
      <c r="F5" s="12" t="str">
        <f>TEXT(F3-F4-F2,"h:mm")</f>
        <v>6:00</v>
      </c>
      <c r="H5" s="2" t="s">
        <v>10</v>
      </c>
      <c r="I5" s="12" t="str">
        <f>TEXT(I3-I4-I2,"h:mm")</f>
        <v>9:15</v>
      </c>
      <c r="K5" s="2" t="s">
        <v>10</v>
      </c>
      <c r="L5" s="12" t="str">
        <f>TEXT(L3-L4-L2,"h:mm")</f>
        <v>9:15</v>
      </c>
      <c r="N5" s="2" t="s">
        <v>10</v>
      </c>
      <c r="O5" s="12" t="str">
        <f>TEXT(O3-O4-O2,"h:mm")</f>
        <v>0:00</v>
      </c>
    </row>
    <row r="6" spans="1:15" ht="15.75" thickBot="1" x14ac:dyDescent="0.3">
      <c r="A6" s="76" t="s">
        <v>2</v>
      </c>
      <c r="B6" s="3" t="s">
        <v>8</v>
      </c>
      <c r="C6" s="22">
        <v>0.375</v>
      </c>
      <c r="E6" s="3" t="s">
        <v>8</v>
      </c>
      <c r="F6" s="9">
        <v>0.375</v>
      </c>
      <c r="H6" s="3" t="s">
        <v>8</v>
      </c>
      <c r="I6" s="43">
        <v>0.39583333333333331</v>
      </c>
      <c r="K6" s="3" t="s">
        <v>8</v>
      </c>
      <c r="L6" s="11">
        <v>0.36458333333333331</v>
      </c>
      <c r="N6" s="3" t="s">
        <v>8</v>
      </c>
      <c r="O6" s="11"/>
    </row>
    <row r="7" spans="1:15" ht="15.75" thickBot="1" x14ac:dyDescent="0.3">
      <c r="A7" s="77"/>
      <c r="B7" s="3" t="s">
        <v>9</v>
      </c>
      <c r="C7" s="22">
        <v>0.75</v>
      </c>
      <c r="E7" s="3" t="s">
        <v>9</v>
      </c>
      <c r="F7" s="9">
        <v>0.75</v>
      </c>
      <c r="H7" s="3" t="s">
        <v>9</v>
      </c>
      <c r="I7" s="43">
        <v>0.75</v>
      </c>
      <c r="K7" s="3" t="s">
        <v>9</v>
      </c>
      <c r="L7" s="11">
        <v>0.73958333333333337</v>
      </c>
      <c r="N7" s="3" t="s">
        <v>9</v>
      </c>
      <c r="O7" s="11"/>
    </row>
    <row r="8" spans="1:15" ht="15.75" thickBot="1" x14ac:dyDescent="0.3">
      <c r="A8" s="77"/>
      <c r="B8" s="3" t="s">
        <v>11</v>
      </c>
      <c r="C8" s="22">
        <v>2.0833333333333332E-2</v>
      </c>
      <c r="E8" s="3" t="s">
        <v>11</v>
      </c>
      <c r="F8" s="9">
        <v>7.2916666666666671E-2</v>
      </c>
      <c r="H8" s="3" t="s">
        <v>11</v>
      </c>
      <c r="I8" s="43">
        <v>2.0833333333333332E-2</v>
      </c>
      <c r="K8" s="3" t="s">
        <v>11</v>
      </c>
      <c r="L8" s="11">
        <v>2.0833333333333332E-2</v>
      </c>
      <c r="N8" s="3" t="s">
        <v>11</v>
      </c>
      <c r="O8" s="11"/>
    </row>
    <row r="9" spans="1:15" ht="15.75" thickBot="1" x14ac:dyDescent="0.3">
      <c r="A9" s="78"/>
      <c r="B9" s="3" t="s">
        <v>10</v>
      </c>
      <c r="C9" s="12" t="str">
        <f t="shared" ref="C9:C29" si="0">TEXT(C7-C8-C6,"h:mm")</f>
        <v>8:30</v>
      </c>
      <c r="E9" s="3" t="s">
        <v>10</v>
      </c>
      <c r="F9" s="12" t="str">
        <f t="shared" ref="F9" si="1">TEXT(F7-F8-F6,"h:mm")</f>
        <v>7:15</v>
      </c>
      <c r="H9" s="3" t="s">
        <v>10</v>
      </c>
      <c r="I9" s="44" t="str">
        <f t="shared" ref="I9" si="2">TEXT(I7-I8-I6,"h:mm")</f>
        <v>8:00</v>
      </c>
      <c r="K9" s="3" t="s">
        <v>10</v>
      </c>
      <c r="L9" s="12" t="str">
        <f t="shared" ref="L9" si="3">TEXT(L7-L8-L6,"h:mm")</f>
        <v>8:30</v>
      </c>
      <c r="N9" s="3" t="s">
        <v>10</v>
      </c>
      <c r="O9" s="12" t="str">
        <f t="shared" ref="O9" si="4">TEXT(O7-O8-O6,"h:mm")</f>
        <v>0:00</v>
      </c>
    </row>
    <row r="10" spans="1:15" ht="15.75" thickBot="1" x14ac:dyDescent="0.3">
      <c r="A10" s="73" t="s">
        <v>3</v>
      </c>
      <c r="B10" s="2" t="s">
        <v>8</v>
      </c>
      <c r="C10" s="39"/>
      <c r="E10" s="2" t="s">
        <v>8</v>
      </c>
      <c r="F10" s="8">
        <v>0.35416666666666669</v>
      </c>
      <c r="H10" s="2" t="s">
        <v>8</v>
      </c>
      <c r="I10" s="43">
        <v>0.33333333333333331</v>
      </c>
      <c r="K10" s="2" t="s">
        <v>8</v>
      </c>
      <c r="L10" s="11">
        <v>0.38541666666666669</v>
      </c>
      <c r="N10" s="2" t="s">
        <v>8</v>
      </c>
      <c r="O10" s="11"/>
    </row>
    <row r="11" spans="1:15" ht="15.75" thickBot="1" x14ac:dyDescent="0.3">
      <c r="A11" s="74"/>
      <c r="B11" s="2" t="s">
        <v>9</v>
      </c>
      <c r="C11" s="39"/>
      <c r="E11" s="2" t="s">
        <v>9</v>
      </c>
      <c r="F11" s="8">
        <v>0.72916666666666663</v>
      </c>
      <c r="H11" s="2" t="s">
        <v>9</v>
      </c>
      <c r="I11" s="43">
        <v>0.72916666666666663</v>
      </c>
      <c r="K11" s="2" t="s">
        <v>9</v>
      </c>
      <c r="L11" s="11">
        <v>0.72916666666666663</v>
      </c>
      <c r="N11" s="2" t="s">
        <v>9</v>
      </c>
      <c r="O11" s="11"/>
    </row>
    <row r="12" spans="1:15" ht="15.75" thickBot="1" x14ac:dyDescent="0.3">
      <c r="A12" s="74"/>
      <c r="B12" s="2" t="s">
        <v>11</v>
      </c>
      <c r="C12" s="39"/>
      <c r="E12" s="2" t="s">
        <v>11</v>
      </c>
      <c r="F12" s="8">
        <v>2.0833333333333332E-2</v>
      </c>
      <c r="H12" s="2" t="s">
        <v>11</v>
      </c>
      <c r="I12" s="43">
        <v>2.0833333333333332E-2</v>
      </c>
      <c r="K12" s="2" t="s">
        <v>11</v>
      </c>
      <c r="L12" s="11">
        <v>2.0833333333333332E-2</v>
      </c>
      <c r="N12" s="2" t="s">
        <v>11</v>
      </c>
      <c r="O12" s="11"/>
    </row>
    <row r="13" spans="1:15" ht="15.75" thickBot="1" x14ac:dyDescent="0.3">
      <c r="A13" s="75"/>
      <c r="B13" s="2" t="s">
        <v>10</v>
      </c>
      <c r="C13" s="38" t="str">
        <f t="shared" si="0"/>
        <v>0:00</v>
      </c>
      <c r="E13" s="2" t="s">
        <v>10</v>
      </c>
      <c r="F13" s="12" t="str">
        <f t="shared" ref="F13" si="5">TEXT(F11-F12-F10,"h:mm")</f>
        <v>8:30</v>
      </c>
      <c r="H13" s="2" t="s">
        <v>10</v>
      </c>
      <c r="I13" s="44" t="str">
        <f t="shared" ref="I13" si="6">TEXT(I11-I12-I10,"h:mm")</f>
        <v>9:00</v>
      </c>
      <c r="K13" s="2" t="s">
        <v>10</v>
      </c>
      <c r="L13" s="12" t="str">
        <f t="shared" ref="L13" si="7">TEXT(L11-L12-L10,"h:mm")</f>
        <v>7:45</v>
      </c>
      <c r="N13" s="2" t="s">
        <v>10</v>
      </c>
      <c r="O13" s="12" t="str">
        <f t="shared" ref="O13" si="8">TEXT(O11-O12-O10,"h:mm")</f>
        <v>0:00</v>
      </c>
    </row>
    <row r="14" spans="1:15" ht="15.75" thickBot="1" x14ac:dyDescent="0.3">
      <c r="A14" s="76" t="s">
        <v>4</v>
      </c>
      <c r="B14" s="3" t="s">
        <v>8</v>
      </c>
      <c r="C14" s="11">
        <v>0.375</v>
      </c>
      <c r="E14" s="3" t="s">
        <v>8</v>
      </c>
      <c r="F14" s="9">
        <v>0.41666666666666669</v>
      </c>
      <c r="H14" s="3" t="s">
        <v>8</v>
      </c>
      <c r="I14" s="43">
        <v>0.54166666666666663</v>
      </c>
      <c r="K14" s="3" t="s">
        <v>8</v>
      </c>
      <c r="L14" s="11">
        <v>0.39583333333333331</v>
      </c>
      <c r="N14" s="3" t="s">
        <v>8</v>
      </c>
      <c r="O14" s="11"/>
    </row>
    <row r="15" spans="1:15" ht="15.75" thickBot="1" x14ac:dyDescent="0.3">
      <c r="A15" s="77"/>
      <c r="B15" s="3" t="s">
        <v>9</v>
      </c>
      <c r="C15" s="11">
        <v>0.73958333333333337</v>
      </c>
      <c r="E15" s="3" t="s">
        <v>9</v>
      </c>
      <c r="F15" s="9">
        <v>0.71875</v>
      </c>
      <c r="H15" s="3" t="s">
        <v>9</v>
      </c>
      <c r="I15" s="43">
        <v>0.75</v>
      </c>
      <c r="K15" s="3" t="s">
        <v>9</v>
      </c>
      <c r="L15" s="11">
        <v>0.77083333333333337</v>
      </c>
      <c r="N15" s="3" t="s">
        <v>9</v>
      </c>
      <c r="O15" s="11"/>
    </row>
    <row r="16" spans="1:15" ht="15.75" thickBot="1" x14ac:dyDescent="0.3">
      <c r="A16" s="77"/>
      <c r="B16" s="3" t="s">
        <v>11</v>
      </c>
      <c r="C16" s="11">
        <v>4.1666666666666664E-2</v>
      </c>
      <c r="E16" s="3" t="s">
        <v>11</v>
      </c>
      <c r="F16" s="9">
        <v>3.125E-2</v>
      </c>
      <c r="H16" s="3" t="s">
        <v>11</v>
      </c>
      <c r="I16" s="43">
        <v>0</v>
      </c>
      <c r="K16" s="3" t="s">
        <v>11</v>
      </c>
      <c r="L16" s="11">
        <v>2.0833333333333332E-2</v>
      </c>
      <c r="N16" s="3" t="s">
        <v>11</v>
      </c>
      <c r="O16" s="11"/>
    </row>
    <row r="17" spans="1:15" ht="15.75" thickBot="1" x14ac:dyDescent="0.3">
      <c r="A17" s="78"/>
      <c r="B17" s="3" t="s">
        <v>10</v>
      </c>
      <c r="C17" s="12" t="str">
        <f t="shared" si="0"/>
        <v>7:45</v>
      </c>
      <c r="E17" s="3" t="s">
        <v>10</v>
      </c>
      <c r="F17" s="12" t="str">
        <f t="shared" ref="F17" si="9">TEXT(F15-F16-F14,"h:mm")</f>
        <v>6:30</v>
      </c>
      <c r="H17" s="3" t="s">
        <v>10</v>
      </c>
      <c r="I17" s="44" t="str">
        <f t="shared" ref="I17" si="10">TEXT(I15-I16-I14,"h:mm")</f>
        <v>5:00</v>
      </c>
      <c r="K17" s="3" t="s">
        <v>10</v>
      </c>
      <c r="L17" s="12" t="str">
        <f t="shared" ref="L17" si="11">TEXT(L15-L16-L14,"h:mm")</f>
        <v>8:30</v>
      </c>
      <c r="N17" s="3" t="s">
        <v>10</v>
      </c>
      <c r="O17" s="12" t="str">
        <f t="shared" ref="O17" si="12">TEXT(O15-O16-O14,"h:mm")</f>
        <v>0:00</v>
      </c>
    </row>
    <row r="18" spans="1:15" ht="15.75" thickBot="1" x14ac:dyDescent="0.3">
      <c r="A18" s="73" t="s">
        <v>5</v>
      </c>
      <c r="B18" s="2" t="s">
        <v>8</v>
      </c>
      <c r="C18" s="11">
        <v>0.41666666666666669</v>
      </c>
      <c r="E18" s="2" t="s">
        <v>8</v>
      </c>
      <c r="F18" s="9">
        <v>0.35416666666666669</v>
      </c>
      <c r="H18" s="2" t="s">
        <v>8</v>
      </c>
      <c r="I18" s="45"/>
      <c r="K18" s="2" t="s">
        <v>8</v>
      </c>
      <c r="L18" s="11">
        <v>0.375</v>
      </c>
      <c r="N18" s="2" t="s">
        <v>8</v>
      </c>
      <c r="O18" s="11"/>
    </row>
    <row r="19" spans="1:15" ht="15.75" thickBot="1" x14ac:dyDescent="0.3">
      <c r="A19" s="74"/>
      <c r="B19" s="2" t="s">
        <v>9</v>
      </c>
      <c r="C19" s="11">
        <v>0.66666666666666663</v>
      </c>
      <c r="E19" s="2" t="s">
        <v>9</v>
      </c>
      <c r="F19" s="9">
        <v>0.77083333333333337</v>
      </c>
      <c r="H19" s="2" t="s">
        <v>9</v>
      </c>
      <c r="I19" s="45"/>
      <c r="K19" s="2" t="s">
        <v>9</v>
      </c>
      <c r="L19" s="11">
        <v>0.77083333333333337</v>
      </c>
      <c r="N19" s="2" t="s">
        <v>9</v>
      </c>
      <c r="O19" s="11"/>
    </row>
    <row r="20" spans="1:15" ht="15.75" thickBot="1" x14ac:dyDescent="0.3">
      <c r="A20" s="74"/>
      <c r="B20" s="2" t="s">
        <v>11</v>
      </c>
      <c r="C20" s="11">
        <v>2.0833333333333332E-2</v>
      </c>
      <c r="E20" s="2" t="s">
        <v>11</v>
      </c>
      <c r="F20" s="9">
        <v>2.0833333333333332E-2</v>
      </c>
      <c r="H20" s="2" t="s">
        <v>11</v>
      </c>
      <c r="I20" s="45"/>
      <c r="K20" s="2" t="s">
        <v>11</v>
      </c>
      <c r="L20" s="11">
        <v>2.0833333333333332E-2</v>
      </c>
      <c r="N20" s="2" t="s">
        <v>11</v>
      </c>
      <c r="O20" s="11"/>
    </row>
    <row r="21" spans="1:15" ht="15.75" thickBot="1" x14ac:dyDescent="0.3">
      <c r="A21" s="75"/>
      <c r="B21" s="2" t="s">
        <v>10</v>
      </c>
      <c r="C21" s="12" t="str">
        <f t="shared" si="0"/>
        <v>5:30</v>
      </c>
      <c r="E21" s="2" t="s">
        <v>10</v>
      </c>
      <c r="F21" s="12" t="str">
        <f t="shared" ref="F21" si="13">TEXT(F19-F20-F18,"h:mm")</f>
        <v>9:30</v>
      </c>
      <c r="H21" s="2" t="s">
        <v>10</v>
      </c>
      <c r="I21" s="46" t="str">
        <f t="shared" ref="I21" si="14">TEXT(I19-I20-I18,"h:mm")</f>
        <v>0:00</v>
      </c>
      <c r="K21" s="2" t="s">
        <v>10</v>
      </c>
      <c r="L21" s="12" t="str">
        <f t="shared" ref="L21" si="15">TEXT(L19-L20-L18,"h:mm")</f>
        <v>9:00</v>
      </c>
      <c r="N21" s="2" t="s">
        <v>10</v>
      </c>
      <c r="O21" s="12" t="str">
        <f t="shared" ref="O21" si="16">TEXT(O19-O20-O18,"h:mm")</f>
        <v>0:00</v>
      </c>
    </row>
    <row r="22" spans="1:15" ht="15.75" thickBot="1" x14ac:dyDescent="0.3">
      <c r="A22" s="70" t="s">
        <v>6</v>
      </c>
      <c r="B22" s="6" t="s">
        <v>8</v>
      </c>
      <c r="C22" s="11"/>
      <c r="E22" s="6" t="s">
        <v>8</v>
      </c>
      <c r="F22" s="9"/>
      <c r="H22" s="6" t="s">
        <v>8</v>
      </c>
      <c r="I22" s="38"/>
      <c r="K22" s="6" t="s">
        <v>8</v>
      </c>
      <c r="L22" s="11"/>
      <c r="N22" s="6" t="s">
        <v>8</v>
      </c>
      <c r="O22" s="11"/>
    </row>
    <row r="23" spans="1:15" ht="15.75" thickBot="1" x14ac:dyDescent="0.3">
      <c r="A23" s="71"/>
      <c r="B23" s="6" t="s">
        <v>9</v>
      </c>
      <c r="C23" s="11"/>
      <c r="E23" s="6" t="s">
        <v>9</v>
      </c>
      <c r="F23" s="9"/>
      <c r="H23" s="6" t="s">
        <v>9</v>
      </c>
      <c r="I23" s="38"/>
      <c r="K23" s="6" t="s">
        <v>9</v>
      </c>
      <c r="L23" s="11"/>
      <c r="N23" s="6" t="s">
        <v>9</v>
      </c>
      <c r="O23" s="11"/>
    </row>
    <row r="24" spans="1:15" ht="15.75" thickBot="1" x14ac:dyDescent="0.3">
      <c r="A24" s="71"/>
      <c r="B24" s="6" t="s">
        <v>11</v>
      </c>
      <c r="C24" s="10"/>
      <c r="E24" s="6" t="s">
        <v>11</v>
      </c>
      <c r="F24" s="9"/>
      <c r="H24" s="6" t="s">
        <v>11</v>
      </c>
      <c r="I24" s="38"/>
      <c r="K24" s="6" t="s">
        <v>11</v>
      </c>
      <c r="L24" s="11"/>
      <c r="N24" s="6" t="s">
        <v>11</v>
      </c>
      <c r="O24" s="11"/>
    </row>
    <row r="25" spans="1:15" ht="15.75" thickBot="1" x14ac:dyDescent="0.3">
      <c r="A25" s="72"/>
      <c r="B25" s="6" t="s">
        <v>10</v>
      </c>
      <c r="C25" s="12" t="str">
        <f t="shared" si="0"/>
        <v>0:00</v>
      </c>
      <c r="E25" s="6" t="s">
        <v>10</v>
      </c>
      <c r="F25" s="12" t="str">
        <f t="shared" ref="F25" si="17">TEXT(F23-F24-F22,"h:mm")</f>
        <v>0:00</v>
      </c>
      <c r="H25" s="6" t="s">
        <v>10</v>
      </c>
      <c r="I25" s="38" t="str">
        <f t="shared" ref="I25" si="18">TEXT(I23-I24-I22,"h:mm")</f>
        <v>0:00</v>
      </c>
      <c r="K25" s="6" t="s">
        <v>10</v>
      </c>
      <c r="L25" s="12" t="str">
        <f t="shared" ref="L25" si="19">TEXT(L23-L24-L22,"h:mm")</f>
        <v>0:00</v>
      </c>
      <c r="N25" s="6" t="s">
        <v>10</v>
      </c>
      <c r="O25" s="12" t="str">
        <f t="shared" ref="O25" si="20">TEXT(O23-O24-O22,"h:mm")</f>
        <v>0:00</v>
      </c>
    </row>
    <row r="26" spans="1:15" ht="15.75" thickBot="1" x14ac:dyDescent="0.3">
      <c r="A26" s="70" t="s">
        <v>7</v>
      </c>
      <c r="B26" s="6" t="s">
        <v>8</v>
      </c>
      <c r="C26" s="11"/>
      <c r="E26" s="6" t="s">
        <v>8</v>
      </c>
      <c r="F26" s="9"/>
      <c r="H26" s="6" t="s">
        <v>8</v>
      </c>
      <c r="I26" s="38"/>
      <c r="K26" s="6" t="s">
        <v>8</v>
      </c>
      <c r="L26" s="10"/>
      <c r="N26" s="6" t="s">
        <v>8</v>
      </c>
      <c r="O26" s="11"/>
    </row>
    <row r="27" spans="1:15" ht="15.75" thickBot="1" x14ac:dyDescent="0.3">
      <c r="A27" s="71"/>
      <c r="B27" s="6" t="s">
        <v>9</v>
      </c>
      <c r="C27" s="11"/>
      <c r="E27" s="6" t="s">
        <v>9</v>
      </c>
      <c r="F27" s="9"/>
      <c r="H27" s="6" t="s">
        <v>9</v>
      </c>
      <c r="I27" s="38"/>
      <c r="K27" s="6" t="s">
        <v>9</v>
      </c>
      <c r="L27" s="10"/>
      <c r="N27" s="6" t="s">
        <v>9</v>
      </c>
      <c r="O27" s="11"/>
    </row>
    <row r="28" spans="1:15" ht="15.75" thickBot="1" x14ac:dyDescent="0.3">
      <c r="A28" s="71"/>
      <c r="B28" s="6" t="s">
        <v>11</v>
      </c>
      <c r="C28" s="11"/>
      <c r="E28" s="6" t="s">
        <v>11</v>
      </c>
      <c r="F28" s="9"/>
      <c r="H28" s="6" t="s">
        <v>11</v>
      </c>
      <c r="I28" s="38"/>
      <c r="K28" s="6" t="s">
        <v>11</v>
      </c>
      <c r="L28" s="10"/>
      <c r="N28" s="6" t="s">
        <v>11</v>
      </c>
      <c r="O28" s="11"/>
    </row>
    <row r="29" spans="1:15" ht="15.75" thickBot="1" x14ac:dyDescent="0.3">
      <c r="A29" s="72"/>
      <c r="B29" s="6" t="s">
        <v>10</v>
      </c>
      <c r="C29" s="12" t="str">
        <f t="shared" si="0"/>
        <v>0:00</v>
      </c>
      <c r="E29" s="6" t="s">
        <v>10</v>
      </c>
      <c r="F29" s="12" t="str">
        <f t="shared" ref="F29" si="21">TEXT(F27-F28-F26,"h:mm")</f>
        <v>0:00</v>
      </c>
      <c r="H29" s="6" t="s">
        <v>10</v>
      </c>
      <c r="I29" s="38" t="str">
        <f t="shared" ref="I29" si="22">TEXT(I27-I28-I26,"h:mm")</f>
        <v>0:00</v>
      </c>
      <c r="K29" s="6" t="s">
        <v>10</v>
      </c>
      <c r="L29" s="12" t="str">
        <f t="shared" ref="L29" si="23">TEXT(L27-L28-L26,"h:mm")</f>
        <v>0:00</v>
      </c>
      <c r="N29" s="6" t="s">
        <v>10</v>
      </c>
      <c r="O29" s="12" t="str">
        <f t="shared" ref="O29" si="24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25">
        <f>SUM(C5+C9+C13+C17+C21+C25+C29)*24</f>
        <v>30.750000000000007</v>
      </c>
      <c r="D31" s="24"/>
      <c r="E31" s="24"/>
      <c r="F31" s="25">
        <f t="shared" ref="F31:L31" si="25">SUM(F5+F9+F13+F17+F21+F25+F29)*24</f>
        <v>37.75</v>
      </c>
      <c r="G31" s="24"/>
      <c r="H31" s="24"/>
      <c r="I31" s="25">
        <f t="shared" si="25"/>
        <v>31.25</v>
      </c>
      <c r="J31" s="24"/>
      <c r="K31" s="24"/>
      <c r="L31" s="25">
        <f t="shared" si="25"/>
        <v>43</v>
      </c>
      <c r="N31" s="24"/>
      <c r="O31" s="25">
        <f t="shared" ref="O31" si="26">SUM(O5+O9+O13+O17+O21+O25+O29)*24</f>
        <v>0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5" spans="3:12" ht="15.75" thickBot="1" x14ac:dyDescent="0.3">
      <c r="C35"/>
    </row>
    <row r="36" spans="3:12" ht="15.75" thickBot="1" x14ac:dyDescent="0.3">
      <c r="C36"/>
      <c r="F36" s="19" t="s">
        <v>17</v>
      </c>
      <c r="G36" s="27">
        <f>SUM(C31+F31+I31+L31+O31)</f>
        <v>142.75</v>
      </c>
    </row>
    <row r="37" spans="3:12" ht="15.75" thickBot="1" x14ac:dyDescent="0.3">
      <c r="C37"/>
      <c r="F37" t="s">
        <v>18</v>
      </c>
      <c r="G37" s="29">
        <f>SUM(C32+F32+I32+L32+O32)</f>
        <v>0</v>
      </c>
      <c r="I37" s="1" t="s">
        <v>34</v>
      </c>
      <c r="J37" t="s">
        <v>33</v>
      </c>
      <c r="K37" t="s">
        <v>35</v>
      </c>
    </row>
    <row r="38" spans="3:12" ht="15.75" thickBot="1" x14ac:dyDescent="0.3">
      <c r="C38"/>
      <c r="F38" s="28" t="s">
        <v>19</v>
      </c>
      <c r="G38" s="40">
        <f>SUM(G36,G37)</f>
        <v>142.75</v>
      </c>
      <c r="I38" s="41">
        <f>G38*6.31</f>
        <v>900.75249999999994</v>
      </c>
      <c r="J38" s="42">
        <f>I38*20%</f>
        <v>180.15049999999999</v>
      </c>
      <c r="K38" s="42">
        <f>I38-J38-10%</f>
        <v>720.50199999999995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8" zoomScale="70" zoomScaleNormal="70" workbookViewId="0">
      <selection activeCell="J10" sqref="J10"/>
    </sheetView>
  </sheetViews>
  <sheetFormatPr defaultRowHeight="15" x14ac:dyDescent="0.25"/>
  <cols>
    <col min="1" max="1" width="18.42578125" bestFit="1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.42578125" style="1" bestFit="1" customWidth="1"/>
    <col min="7" max="7" width="8.28515625" customWidth="1"/>
    <col min="8" max="8" width="19.7109375" customWidth="1"/>
    <col min="9" max="9" width="18.42578125" style="1" bestFit="1" customWidth="1"/>
    <col min="10" max="10" width="11.42578125" bestFit="1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41</v>
      </c>
      <c r="E1" s="7" t="s">
        <v>44</v>
      </c>
      <c r="H1" s="7" t="s">
        <v>45</v>
      </c>
      <c r="K1" s="7" t="s">
        <v>43</v>
      </c>
      <c r="N1" s="7" t="s">
        <v>42</v>
      </c>
      <c r="O1" s="1"/>
    </row>
    <row r="2" spans="1:15" ht="15.75" thickBot="1" x14ac:dyDescent="0.3">
      <c r="A2" s="73" t="s">
        <v>1</v>
      </c>
      <c r="B2" s="2" t="s">
        <v>8</v>
      </c>
      <c r="C2" s="8">
        <v>0.38541666666666669</v>
      </c>
      <c r="E2" s="2" t="s">
        <v>8</v>
      </c>
      <c r="F2" s="9">
        <v>0.40625</v>
      </c>
      <c r="H2" s="2" t="s">
        <v>8</v>
      </c>
      <c r="I2" s="9">
        <v>0.41666666666666669</v>
      </c>
      <c r="K2" s="2" t="s">
        <v>8</v>
      </c>
      <c r="L2" s="9">
        <v>0.375</v>
      </c>
      <c r="N2" s="2" t="s">
        <v>8</v>
      </c>
      <c r="O2" s="9">
        <v>0.375</v>
      </c>
    </row>
    <row r="3" spans="1:15" ht="15.75" thickBot="1" x14ac:dyDescent="0.3">
      <c r="A3" s="74"/>
      <c r="B3" s="2" t="s">
        <v>9</v>
      </c>
      <c r="C3" s="8">
        <v>0.77083333333333337</v>
      </c>
      <c r="D3" s="4"/>
      <c r="E3" s="2" t="s">
        <v>9</v>
      </c>
      <c r="F3" s="8">
        <v>0.76041666666666663</v>
      </c>
      <c r="H3" s="2" t="s">
        <v>9</v>
      </c>
      <c r="I3" s="8">
        <v>0.625</v>
      </c>
      <c r="K3" s="2" t="s">
        <v>9</v>
      </c>
      <c r="L3" s="8">
        <v>0.75</v>
      </c>
      <c r="N3" s="2" t="s">
        <v>9</v>
      </c>
      <c r="O3" s="8">
        <v>0.71875</v>
      </c>
    </row>
    <row r="4" spans="1:15" ht="15.75" thickBot="1" x14ac:dyDescent="0.3">
      <c r="A4" s="74"/>
      <c r="B4" s="2" t="s">
        <v>11</v>
      </c>
      <c r="C4" s="8">
        <v>2.0833333333333332E-2</v>
      </c>
      <c r="E4" s="2" t="s">
        <v>11</v>
      </c>
      <c r="F4" s="9">
        <v>2.0833333333333332E-2</v>
      </c>
      <c r="H4" s="2" t="s">
        <v>11</v>
      </c>
      <c r="I4" s="9">
        <v>0</v>
      </c>
      <c r="K4" s="2" t="s">
        <v>11</v>
      </c>
      <c r="L4" s="9">
        <v>2.0833333333333332E-2</v>
      </c>
      <c r="N4" s="2" t="s">
        <v>11</v>
      </c>
      <c r="O4" s="9">
        <v>3.125E-2</v>
      </c>
    </row>
    <row r="5" spans="1:15" ht="15.75" thickBot="1" x14ac:dyDescent="0.3">
      <c r="A5" s="75"/>
      <c r="B5" s="2" t="s">
        <v>10</v>
      </c>
      <c r="C5" s="12" t="str">
        <f>TEXT(C3-C4-C2,"h:mm")</f>
        <v>8:45</v>
      </c>
      <c r="E5" s="2" t="s">
        <v>10</v>
      </c>
      <c r="F5" s="12" t="str">
        <f>TEXT(F3-F4-F2,"h:mm")</f>
        <v>8:00</v>
      </c>
      <c r="H5" s="2" t="s">
        <v>10</v>
      </c>
      <c r="I5" s="12" t="str">
        <f>TEXT(I3-I4-I2,"h:mm")</f>
        <v>5:00</v>
      </c>
      <c r="K5" s="2" t="s">
        <v>10</v>
      </c>
      <c r="L5" s="12" t="str">
        <f>TEXT(L3-L4-L2,"h:mm")</f>
        <v>8:30</v>
      </c>
      <c r="N5" s="2" t="s">
        <v>10</v>
      </c>
      <c r="O5" s="12" t="str">
        <f>TEXT(O3-O4-O2,"h:mm")</f>
        <v>7:30</v>
      </c>
    </row>
    <row r="6" spans="1:15" ht="15.75" thickBot="1" x14ac:dyDescent="0.3">
      <c r="A6" s="76" t="s">
        <v>2</v>
      </c>
      <c r="B6" s="3" t="s">
        <v>8</v>
      </c>
      <c r="C6" s="22">
        <v>0.39583333333333331</v>
      </c>
      <c r="E6" s="3" t="s">
        <v>8</v>
      </c>
      <c r="F6" s="9">
        <v>0.375</v>
      </c>
      <c r="H6" s="3" t="s">
        <v>8</v>
      </c>
      <c r="I6" s="45"/>
      <c r="K6" s="3" t="s">
        <v>8</v>
      </c>
      <c r="L6" s="11">
        <v>0.33333333333333331</v>
      </c>
      <c r="N6" s="3" t="s">
        <v>8</v>
      </c>
      <c r="O6" s="11">
        <v>0.375</v>
      </c>
    </row>
    <row r="7" spans="1:15" ht="15.75" thickBot="1" x14ac:dyDescent="0.3">
      <c r="A7" s="77"/>
      <c r="B7" s="3" t="s">
        <v>9</v>
      </c>
      <c r="C7" s="22">
        <v>0.75</v>
      </c>
      <c r="E7" s="3" t="s">
        <v>9</v>
      </c>
      <c r="F7" s="9">
        <v>0.72916666666666663</v>
      </c>
      <c r="H7" s="3" t="s">
        <v>9</v>
      </c>
      <c r="I7" s="45"/>
      <c r="K7" s="3" t="s">
        <v>9</v>
      </c>
      <c r="L7" s="11">
        <v>0.77083333333333337</v>
      </c>
      <c r="N7" s="3" t="s">
        <v>9</v>
      </c>
      <c r="O7" s="11">
        <v>0.73611111111111116</v>
      </c>
    </row>
    <row r="8" spans="1:15" ht="15.75" thickBot="1" x14ac:dyDescent="0.3">
      <c r="A8" s="77"/>
      <c r="B8" s="3" t="s">
        <v>11</v>
      </c>
      <c r="C8" s="22">
        <v>3.125E-2</v>
      </c>
      <c r="E8" s="3" t="s">
        <v>11</v>
      </c>
      <c r="F8" s="9">
        <v>2.0833333333333332E-2</v>
      </c>
      <c r="H8" s="3" t="s">
        <v>11</v>
      </c>
      <c r="I8" s="45"/>
      <c r="K8" s="3" t="s">
        <v>11</v>
      </c>
      <c r="L8" s="11">
        <v>4.1666666666666664E-2</v>
      </c>
      <c r="N8" s="3" t="s">
        <v>11</v>
      </c>
      <c r="O8" s="11">
        <v>2.7777777777777776E-2</v>
      </c>
    </row>
    <row r="9" spans="1:15" ht="15.75" thickBot="1" x14ac:dyDescent="0.3">
      <c r="A9" s="78"/>
      <c r="B9" s="3" t="s">
        <v>10</v>
      </c>
      <c r="C9" s="12" t="str">
        <f t="shared" ref="C9:C29" si="0">TEXT(C7-C8-C6,"h:mm")</f>
        <v>7:45</v>
      </c>
      <c r="E9" s="3" t="s">
        <v>10</v>
      </c>
      <c r="F9" s="12" t="str">
        <f t="shared" ref="F9" si="1">TEXT(F7-F8-F6,"h:mm")</f>
        <v>8:00</v>
      </c>
      <c r="H9" s="3" t="s">
        <v>10</v>
      </c>
      <c r="I9" s="46" t="str">
        <f t="shared" ref="I9" si="2">TEXT(I7-I8-I6,"h:mm")</f>
        <v>0:00</v>
      </c>
      <c r="K9" s="3" t="s">
        <v>10</v>
      </c>
      <c r="L9" s="12" t="str">
        <f t="shared" ref="L9" si="3">TEXT(L7-L8-L6,"h:mm")</f>
        <v>9:30</v>
      </c>
      <c r="N9" s="3" t="s">
        <v>10</v>
      </c>
      <c r="O9" s="12" t="str">
        <f t="shared" ref="O9" si="4">TEXT(O7-O8-O6,"h:mm")</f>
        <v>8:00</v>
      </c>
    </row>
    <row r="10" spans="1:15" ht="15.75" thickBot="1" x14ac:dyDescent="0.3">
      <c r="A10" s="73" t="s">
        <v>3</v>
      </c>
      <c r="B10" s="2" t="s">
        <v>8</v>
      </c>
      <c r="C10" s="22">
        <v>0.4375</v>
      </c>
      <c r="E10" s="2" t="s">
        <v>8</v>
      </c>
      <c r="F10" s="8">
        <v>0.375</v>
      </c>
      <c r="H10" s="2" t="s">
        <v>8</v>
      </c>
      <c r="I10" s="43">
        <v>0.47916666666666669</v>
      </c>
      <c r="K10" s="2" t="s">
        <v>8</v>
      </c>
      <c r="L10" s="11">
        <v>0.36458333333333331</v>
      </c>
      <c r="N10" s="2" t="s">
        <v>8</v>
      </c>
      <c r="O10" s="39"/>
    </row>
    <row r="11" spans="1:15" ht="15.75" thickBot="1" x14ac:dyDescent="0.3">
      <c r="A11" s="74"/>
      <c r="B11" s="2" t="s">
        <v>9</v>
      </c>
      <c r="C11" s="22">
        <v>0.75</v>
      </c>
      <c r="E11" s="2" t="s">
        <v>9</v>
      </c>
      <c r="F11" s="8">
        <v>0.72916666666666663</v>
      </c>
      <c r="H11" s="2" t="s">
        <v>9</v>
      </c>
      <c r="I11" s="43">
        <v>0.54166666666666663</v>
      </c>
      <c r="K11" s="2" t="s">
        <v>9</v>
      </c>
      <c r="L11" s="11">
        <v>0.72916666666666663</v>
      </c>
      <c r="N11" s="2" t="s">
        <v>9</v>
      </c>
      <c r="O11" s="39"/>
    </row>
    <row r="12" spans="1:15" ht="15.75" thickBot="1" x14ac:dyDescent="0.3">
      <c r="A12" s="74"/>
      <c r="B12" s="2" t="s">
        <v>11</v>
      </c>
      <c r="C12" s="22">
        <v>2.0833333333333332E-2</v>
      </c>
      <c r="E12" s="2" t="s">
        <v>11</v>
      </c>
      <c r="F12" s="8">
        <v>0.3125</v>
      </c>
      <c r="H12" s="2" t="s">
        <v>11</v>
      </c>
      <c r="I12" s="43">
        <v>0</v>
      </c>
      <c r="K12" s="2" t="s">
        <v>11</v>
      </c>
      <c r="L12" s="11">
        <v>3.125E-2</v>
      </c>
      <c r="N12" s="2" t="s">
        <v>11</v>
      </c>
      <c r="O12" s="39"/>
    </row>
    <row r="13" spans="1:15" ht="15.75" thickBot="1" x14ac:dyDescent="0.3">
      <c r="A13" s="75"/>
      <c r="B13" s="2" t="s">
        <v>10</v>
      </c>
      <c r="C13" s="12" t="str">
        <f t="shared" si="0"/>
        <v>7:00</v>
      </c>
      <c r="E13" s="2" t="s">
        <v>10</v>
      </c>
      <c r="F13" s="12" t="str">
        <f t="shared" ref="F13" si="5">TEXT(F11-F12-F10,"h:mm")</f>
        <v>1:00</v>
      </c>
      <c r="H13" s="2" t="s">
        <v>10</v>
      </c>
      <c r="I13" s="44" t="str">
        <f t="shared" ref="I13" si="6">TEXT(I11-I12-I10,"h:mm")</f>
        <v>1:30</v>
      </c>
      <c r="K13" s="2" t="s">
        <v>10</v>
      </c>
      <c r="L13" s="12" t="str">
        <f t="shared" ref="L13" si="7">TEXT(L11-L12-L10,"h:mm")</f>
        <v>8:00</v>
      </c>
      <c r="N13" s="2" t="s">
        <v>10</v>
      </c>
      <c r="O13" s="38" t="str">
        <f t="shared" ref="O13" si="8">TEXT(O11-O12-O10,"h:mm")</f>
        <v>0:00</v>
      </c>
    </row>
    <row r="14" spans="1:15" ht="15.75" thickBot="1" x14ac:dyDescent="0.3">
      <c r="A14" s="76" t="s">
        <v>4</v>
      </c>
      <c r="B14" s="3" t="s">
        <v>8</v>
      </c>
      <c r="C14" s="11">
        <v>0.39583333333333331</v>
      </c>
      <c r="E14" s="3" t="s">
        <v>8</v>
      </c>
      <c r="F14" s="37"/>
      <c r="H14" s="3" t="s">
        <v>8</v>
      </c>
      <c r="I14" s="45"/>
      <c r="K14" s="3" t="s">
        <v>8</v>
      </c>
      <c r="L14" s="11">
        <v>0.375</v>
      </c>
      <c r="N14" s="3" t="s">
        <v>8</v>
      </c>
      <c r="O14" s="39"/>
    </row>
    <row r="15" spans="1:15" ht="15.75" thickBot="1" x14ac:dyDescent="0.3">
      <c r="A15" s="77"/>
      <c r="B15" s="3" t="s">
        <v>9</v>
      </c>
      <c r="C15" s="11">
        <v>0.72916666666666663</v>
      </c>
      <c r="E15" s="3" t="s">
        <v>9</v>
      </c>
      <c r="F15" s="37"/>
      <c r="H15" s="3" t="s">
        <v>9</v>
      </c>
      <c r="I15" s="45"/>
      <c r="K15" s="3" t="s">
        <v>9</v>
      </c>
      <c r="L15" s="11">
        <v>0.72916666666666663</v>
      </c>
      <c r="N15" s="3" t="s">
        <v>9</v>
      </c>
      <c r="O15" s="39"/>
    </row>
    <row r="16" spans="1:15" ht="15.75" thickBot="1" x14ac:dyDescent="0.3">
      <c r="A16" s="77"/>
      <c r="B16" s="3" t="s">
        <v>11</v>
      </c>
      <c r="C16" s="11">
        <v>2.0833333333333332E-2</v>
      </c>
      <c r="E16" s="3" t="s">
        <v>11</v>
      </c>
      <c r="F16" s="37"/>
      <c r="H16" s="3" t="s">
        <v>11</v>
      </c>
      <c r="I16" s="45"/>
      <c r="K16" s="3" t="s">
        <v>11</v>
      </c>
      <c r="L16" s="11">
        <v>2.0833333333333332E-2</v>
      </c>
      <c r="N16" s="3" t="s">
        <v>11</v>
      </c>
      <c r="O16" s="39"/>
    </row>
    <row r="17" spans="1:15" ht="15.75" thickBot="1" x14ac:dyDescent="0.3">
      <c r="A17" s="78"/>
      <c r="B17" s="3" t="s">
        <v>10</v>
      </c>
      <c r="C17" s="12" t="str">
        <f t="shared" si="0"/>
        <v>7:30</v>
      </c>
      <c r="E17" s="3" t="s">
        <v>10</v>
      </c>
      <c r="F17" s="38" t="str">
        <f t="shared" ref="F17" si="9">TEXT(F15-F16-F14,"h:mm")</f>
        <v>0:00</v>
      </c>
      <c r="H17" s="3" t="s">
        <v>10</v>
      </c>
      <c r="I17" s="46" t="str">
        <f t="shared" ref="I17" si="10">TEXT(I15-I16-I14,"h:mm")</f>
        <v>0:00</v>
      </c>
      <c r="K17" s="3" t="s">
        <v>10</v>
      </c>
      <c r="L17" s="12" t="str">
        <f t="shared" ref="L17" si="11">TEXT(L15-L16-L14,"h:mm")</f>
        <v>8:00</v>
      </c>
      <c r="N17" s="3" t="s">
        <v>10</v>
      </c>
      <c r="O17" s="38" t="str">
        <f t="shared" ref="O17" si="12">TEXT(O15-O16-O14,"h:mm")</f>
        <v>0:00</v>
      </c>
    </row>
    <row r="18" spans="1:15" ht="15.75" thickBot="1" x14ac:dyDescent="0.3">
      <c r="A18" s="73" t="s">
        <v>5</v>
      </c>
      <c r="B18" s="2" t="s">
        <v>8</v>
      </c>
      <c r="C18" s="11"/>
      <c r="E18" s="2" t="s">
        <v>8</v>
      </c>
      <c r="F18" s="8">
        <v>0.60416666666666663</v>
      </c>
      <c r="H18" s="2" t="s">
        <v>8</v>
      </c>
      <c r="I18" s="8">
        <v>0.5625</v>
      </c>
      <c r="K18" s="2" t="s">
        <v>8</v>
      </c>
      <c r="L18" s="11">
        <v>0.375</v>
      </c>
      <c r="N18" s="2" t="s">
        <v>8</v>
      </c>
      <c r="O18" s="39"/>
    </row>
    <row r="19" spans="1:15" ht="15.75" thickBot="1" x14ac:dyDescent="0.3">
      <c r="A19" s="74"/>
      <c r="B19" s="2" t="s">
        <v>9</v>
      </c>
      <c r="C19" s="11"/>
      <c r="E19" s="2" t="s">
        <v>9</v>
      </c>
      <c r="F19" s="8">
        <v>0.625</v>
      </c>
      <c r="H19" s="2" t="s">
        <v>9</v>
      </c>
      <c r="I19" s="8">
        <v>0.625</v>
      </c>
      <c r="K19" s="2" t="s">
        <v>9</v>
      </c>
      <c r="L19" s="11">
        <v>0.72916666666666663</v>
      </c>
      <c r="N19" s="2" t="s">
        <v>9</v>
      </c>
      <c r="O19" s="39"/>
    </row>
    <row r="20" spans="1:15" ht="15.75" thickBot="1" x14ac:dyDescent="0.3">
      <c r="A20" s="74"/>
      <c r="B20" s="2" t="s">
        <v>11</v>
      </c>
      <c r="C20" s="11"/>
      <c r="E20" s="2" t="s">
        <v>11</v>
      </c>
      <c r="F20" s="9">
        <v>0</v>
      </c>
      <c r="H20" s="2" t="s">
        <v>11</v>
      </c>
      <c r="I20" s="9">
        <v>0</v>
      </c>
      <c r="K20" s="2" t="s">
        <v>11</v>
      </c>
      <c r="L20" s="11">
        <v>2.0833333333333332E-2</v>
      </c>
      <c r="N20" s="2" t="s">
        <v>11</v>
      </c>
      <c r="O20" s="39"/>
    </row>
    <row r="21" spans="1:15" ht="15.75" thickBot="1" x14ac:dyDescent="0.3">
      <c r="A21" s="75"/>
      <c r="B21" s="2" t="s">
        <v>10</v>
      </c>
      <c r="C21" s="12" t="str">
        <f t="shared" si="0"/>
        <v>0:00</v>
      </c>
      <c r="E21" s="2" t="s">
        <v>10</v>
      </c>
      <c r="F21" s="12" t="str">
        <f t="shared" ref="F21" si="13">TEXT(F19-F20-F18,"h:mm")</f>
        <v>0:30</v>
      </c>
      <c r="H21" s="2" t="s">
        <v>10</v>
      </c>
      <c r="I21" s="44" t="str">
        <f t="shared" ref="I21" si="14">TEXT(I19-I20-I18,"h:mm")</f>
        <v>1:30</v>
      </c>
      <c r="K21" s="2" t="s">
        <v>10</v>
      </c>
      <c r="L21" s="12" t="str">
        <f t="shared" ref="L21" si="15">TEXT(L19-L20-L18,"h:mm")</f>
        <v>8:00</v>
      </c>
      <c r="N21" s="2" t="s">
        <v>10</v>
      </c>
      <c r="O21" s="38" t="str">
        <f t="shared" ref="O21" si="16">TEXT(O19-O20-O18,"h:mm")</f>
        <v>0:00</v>
      </c>
    </row>
    <row r="22" spans="1:15" ht="15.75" thickBot="1" x14ac:dyDescent="0.3">
      <c r="A22" s="70" t="s">
        <v>6</v>
      </c>
      <c r="B22" s="6" t="s">
        <v>8</v>
      </c>
      <c r="C22" s="47"/>
      <c r="E22" s="6" t="s">
        <v>8</v>
      </c>
      <c r="F22" s="49"/>
      <c r="H22" s="6" t="s">
        <v>8</v>
      </c>
      <c r="I22" s="48"/>
      <c r="K22" s="6" t="s">
        <v>8</v>
      </c>
      <c r="L22" s="47"/>
      <c r="N22" s="6" t="s">
        <v>8</v>
      </c>
      <c r="O22" s="47"/>
    </row>
    <row r="23" spans="1:15" ht="15.75" thickBot="1" x14ac:dyDescent="0.3">
      <c r="A23" s="71"/>
      <c r="B23" s="6" t="s">
        <v>9</v>
      </c>
      <c r="C23" s="47"/>
      <c r="E23" s="6" t="s">
        <v>9</v>
      </c>
      <c r="F23" s="49"/>
      <c r="H23" s="6" t="s">
        <v>9</v>
      </c>
      <c r="I23" s="48"/>
      <c r="K23" s="6" t="s">
        <v>9</v>
      </c>
      <c r="L23" s="47"/>
      <c r="N23" s="6" t="s">
        <v>9</v>
      </c>
      <c r="O23" s="47"/>
    </row>
    <row r="24" spans="1:15" ht="15.75" thickBot="1" x14ac:dyDescent="0.3">
      <c r="A24" s="71"/>
      <c r="B24" s="6" t="s">
        <v>11</v>
      </c>
      <c r="C24" s="48"/>
      <c r="E24" s="6" t="s">
        <v>11</v>
      </c>
      <c r="F24" s="49"/>
      <c r="H24" s="6" t="s">
        <v>11</v>
      </c>
      <c r="I24" s="48"/>
      <c r="K24" s="6" t="s">
        <v>11</v>
      </c>
      <c r="L24" s="47"/>
      <c r="N24" s="6" t="s">
        <v>11</v>
      </c>
      <c r="O24" s="47"/>
    </row>
    <row r="25" spans="1:15" ht="15.75" thickBot="1" x14ac:dyDescent="0.3">
      <c r="A25" s="72"/>
      <c r="B25" s="6" t="s">
        <v>10</v>
      </c>
      <c r="C25" s="48" t="str">
        <f t="shared" si="0"/>
        <v>0:00</v>
      </c>
      <c r="E25" s="6" t="s">
        <v>10</v>
      </c>
      <c r="F25" s="48" t="str">
        <f t="shared" ref="F25" si="17">TEXT(F23-F24-F22,"h:mm")</f>
        <v>0:00</v>
      </c>
      <c r="H25" s="6" t="s">
        <v>10</v>
      </c>
      <c r="I25" s="48" t="str">
        <f t="shared" ref="I25" si="18">TEXT(I23-I24-I22,"h:mm")</f>
        <v>0:00</v>
      </c>
      <c r="K25" s="6" t="s">
        <v>10</v>
      </c>
      <c r="L25" s="48" t="str">
        <f t="shared" ref="L25" si="19">TEXT(L23-L24-L22,"h:mm")</f>
        <v>0:00</v>
      </c>
      <c r="N25" s="6" t="s">
        <v>10</v>
      </c>
      <c r="O25" s="48" t="str">
        <f t="shared" ref="O25" si="20">TEXT(O23-O24-O22,"h:mm")</f>
        <v>0:00</v>
      </c>
    </row>
    <row r="26" spans="1:15" ht="15.75" thickBot="1" x14ac:dyDescent="0.3">
      <c r="A26" s="70" t="s">
        <v>7</v>
      </c>
      <c r="B26" s="6" t="s">
        <v>8</v>
      </c>
      <c r="C26" s="47"/>
      <c r="E26" s="6" t="s">
        <v>8</v>
      </c>
      <c r="F26" s="49"/>
      <c r="H26" s="6" t="s">
        <v>8</v>
      </c>
      <c r="I26" s="48"/>
      <c r="K26" s="6" t="s">
        <v>8</v>
      </c>
      <c r="L26" s="48"/>
      <c r="N26" s="6" t="s">
        <v>8</v>
      </c>
      <c r="O26" s="47"/>
    </row>
    <row r="27" spans="1:15" ht="15.75" thickBot="1" x14ac:dyDescent="0.3">
      <c r="A27" s="71"/>
      <c r="B27" s="6" t="s">
        <v>9</v>
      </c>
      <c r="C27" s="47"/>
      <c r="E27" s="6" t="s">
        <v>9</v>
      </c>
      <c r="F27" s="49"/>
      <c r="H27" s="6" t="s">
        <v>9</v>
      </c>
      <c r="I27" s="48"/>
      <c r="K27" s="6" t="s">
        <v>9</v>
      </c>
      <c r="L27" s="48"/>
      <c r="N27" s="6" t="s">
        <v>9</v>
      </c>
      <c r="O27" s="47"/>
    </row>
    <row r="28" spans="1:15" ht="15.75" thickBot="1" x14ac:dyDescent="0.3">
      <c r="A28" s="71"/>
      <c r="B28" s="6" t="s">
        <v>11</v>
      </c>
      <c r="C28" s="47"/>
      <c r="E28" s="6" t="s">
        <v>11</v>
      </c>
      <c r="F28" s="49"/>
      <c r="H28" s="6" t="s">
        <v>11</v>
      </c>
      <c r="I28" s="48"/>
      <c r="K28" s="6" t="s">
        <v>11</v>
      </c>
      <c r="L28" s="48"/>
      <c r="N28" s="6" t="s">
        <v>11</v>
      </c>
      <c r="O28" s="47"/>
    </row>
    <row r="29" spans="1:15" ht="15.75" thickBot="1" x14ac:dyDescent="0.3">
      <c r="A29" s="72"/>
      <c r="B29" s="6" t="s">
        <v>10</v>
      </c>
      <c r="C29" s="48" t="str">
        <f t="shared" si="0"/>
        <v>0:00</v>
      </c>
      <c r="E29" s="6" t="s">
        <v>10</v>
      </c>
      <c r="F29" s="48" t="str">
        <f t="shared" ref="F29" si="21">TEXT(F27-F28-F26,"h:mm")</f>
        <v>0:00</v>
      </c>
      <c r="H29" s="6" t="s">
        <v>10</v>
      </c>
      <c r="I29" s="48" t="str">
        <f t="shared" ref="I29" si="22">TEXT(I27-I28-I26,"h:mm")</f>
        <v>0:00</v>
      </c>
      <c r="K29" s="6" t="s">
        <v>10</v>
      </c>
      <c r="L29" s="48" t="str">
        <f t="shared" ref="L29" si="23">TEXT(L27-L28-L26,"h:mm")</f>
        <v>0:00</v>
      </c>
      <c r="N29" s="6" t="s">
        <v>10</v>
      </c>
      <c r="O29" s="48" t="str">
        <f t="shared" ref="O29" si="24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31</v>
      </c>
      <c r="D31" s="24"/>
      <c r="E31" s="24"/>
      <c r="F31" s="50">
        <f t="shared" ref="F31:L31" si="25">SUM(F5+F9+F13+F17+F21+F25+F29)*24</f>
        <v>17.5</v>
      </c>
      <c r="G31" s="24"/>
      <c r="H31" s="24"/>
      <c r="I31" s="50">
        <f t="shared" si="25"/>
        <v>8</v>
      </c>
      <c r="J31" s="24"/>
      <c r="K31" s="24"/>
      <c r="L31" s="50">
        <f t="shared" si="25"/>
        <v>41.999999999999993</v>
      </c>
      <c r="N31" s="24"/>
      <c r="O31" s="50">
        <f t="shared" ref="O31" si="26">SUM(O5+O9+O13+O17+O21+O25+O29)*24</f>
        <v>15.499999999999998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>
        <v>33</v>
      </c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5" spans="3:12" ht="15.75" thickBot="1" x14ac:dyDescent="0.3">
      <c r="C35"/>
    </row>
    <row r="36" spans="3:12" ht="15.75" thickBot="1" x14ac:dyDescent="0.3">
      <c r="C36"/>
      <c r="F36" s="19" t="s">
        <v>17</v>
      </c>
      <c r="G36" s="27">
        <f>SUM(C31+F31+I31+L31+O31)</f>
        <v>114</v>
      </c>
    </row>
    <row r="37" spans="3:12" ht="15.75" thickBot="1" x14ac:dyDescent="0.3">
      <c r="C37"/>
      <c r="F37" t="s">
        <v>18</v>
      </c>
      <c r="G37" s="29">
        <f>SUM(C32+F32+I32+L32+O32)</f>
        <v>33</v>
      </c>
      <c r="I37" s="1" t="s">
        <v>34</v>
      </c>
      <c r="J37" t="s">
        <v>33</v>
      </c>
      <c r="K37" t="s">
        <v>35</v>
      </c>
    </row>
    <row r="38" spans="3:12" ht="15.75" thickBot="1" x14ac:dyDescent="0.3">
      <c r="C38"/>
      <c r="F38" s="28" t="s">
        <v>19</v>
      </c>
      <c r="G38" s="40">
        <f>SUM(G36,G37)</f>
        <v>147</v>
      </c>
      <c r="I38" s="41">
        <f>G38*6.31</f>
        <v>927.56999999999994</v>
      </c>
      <c r="J38" s="42">
        <f>I38*20%</f>
        <v>185.51400000000001</v>
      </c>
      <c r="K38" s="42">
        <f>I38-J38-10%</f>
        <v>741.9559999999999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4" zoomScale="70" zoomScaleNormal="70" workbookViewId="0">
      <selection activeCell="N38" sqref="N38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1.42578125" bestFit="1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46</v>
      </c>
      <c r="E1" s="7" t="s">
        <v>47</v>
      </c>
      <c r="H1" s="7" t="s">
        <v>48</v>
      </c>
      <c r="K1" s="7" t="s">
        <v>49</v>
      </c>
      <c r="N1" s="7" t="s">
        <v>50</v>
      </c>
      <c r="O1" s="1"/>
    </row>
    <row r="2" spans="1:15" ht="15.75" thickBot="1" x14ac:dyDescent="0.3">
      <c r="A2" s="73" t="s">
        <v>1</v>
      </c>
      <c r="B2" s="2" t="s">
        <v>8</v>
      </c>
      <c r="C2" s="37"/>
      <c r="E2" s="2" t="s">
        <v>8</v>
      </c>
      <c r="F2" s="37"/>
      <c r="H2" s="2" t="s">
        <v>8</v>
      </c>
      <c r="I2" s="9">
        <v>0.375</v>
      </c>
      <c r="K2" s="2" t="s">
        <v>8</v>
      </c>
      <c r="L2" s="9"/>
      <c r="N2" s="2" t="s">
        <v>8</v>
      </c>
      <c r="O2" s="9"/>
    </row>
    <row r="3" spans="1:15" ht="15.75" thickBot="1" x14ac:dyDescent="0.3">
      <c r="A3" s="74"/>
      <c r="B3" s="2" t="s">
        <v>9</v>
      </c>
      <c r="C3" s="37"/>
      <c r="D3" s="4"/>
      <c r="E3" s="2" t="s">
        <v>9</v>
      </c>
      <c r="F3" s="37"/>
      <c r="H3" s="2" t="s">
        <v>9</v>
      </c>
      <c r="I3" s="8">
        <v>0.72916666666666663</v>
      </c>
      <c r="K3" s="2" t="s">
        <v>9</v>
      </c>
      <c r="L3" s="8"/>
      <c r="N3" s="2" t="s">
        <v>9</v>
      </c>
      <c r="O3" s="8"/>
    </row>
    <row r="4" spans="1:15" ht="15.75" thickBot="1" x14ac:dyDescent="0.3">
      <c r="A4" s="74"/>
      <c r="B4" s="2" t="s">
        <v>11</v>
      </c>
      <c r="C4" s="37"/>
      <c r="E4" s="2" t="s">
        <v>11</v>
      </c>
      <c r="F4" s="37"/>
      <c r="H4" s="2" t="s">
        <v>11</v>
      </c>
      <c r="I4" s="9">
        <v>2.0833333333333332E-2</v>
      </c>
      <c r="K4" s="2" t="s">
        <v>11</v>
      </c>
      <c r="L4" s="9"/>
      <c r="N4" s="2" t="s">
        <v>11</v>
      </c>
      <c r="O4" s="9"/>
    </row>
    <row r="5" spans="1:15" ht="15.75" thickBot="1" x14ac:dyDescent="0.3">
      <c r="A5" s="75"/>
      <c r="B5" s="2" t="s">
        <v>10</v>
      </c>
      <c r="C5" s="12" t="str">
        <f>TEXT(C3-C4-C2,"h:mm")</f>
        <v>0:00</v>
      </c>
      <c r="E5" s="2" t="s">
        <v>10</v>
      </c>
      <c r="F5" s="12" t="str">
        <f>TEXT(F3-F4-F2,"h:mm")</f>
        <v>0:00</v>
      </c>
      <c r="H5" s="2" t="s">
        <v>10</v>
      </c>
      <c r="I5" s="12" t="str">
        <f>TEXT(I3-I4-I2,"h:mm")</f>
        <v>8:00</v>
      </c>
      <c r="K5" s="2" t="s">
        <v>10</v>
      </c>
      <c r="L5" s="12" t="str">
        <f>TEXT(L3-L4-L2,"h:mm")</f>
        <v>0:00</v>
      </c>
      <c r="N5" s="2" t="s">
        <v>10</v>
      </c>
      <c r="O5" s="12" t="str">
        <f>TEXT(O3-O4-O2,"h:mm")</f>
        <v>0:00</v>
      </c>
    </row>
    <row r="6" spans="1:15" ht="15.75" thickBot="1" x14ac:dyDescent="0.3">
      <c r="A6" s="76" t="s">
        <v>2</v>
      </c>
      <c r="B6" s="3" t="s">
        <v>8</v>
      </c>
      <c r="C6" s="39"/>
      <c r="E6" s="3" t="s">
        <v>8</v>
      </c>
      <c r="F6" s="9">
        <v>0.39583333333333331</v>
      </c>
      <c r="H6" s="3" t="s">
        <v>8</v>
      </c>
      <c r="I6" s="43">
        <v>0.375</v>
      </c>
      <c r="K6" s="3" t="s">
        <v>8</v>
      </c>
      <c r="L6" s="11"/>
      <c r="N6" s="3" t="s">
        <v>8</v>
      </c>
      <c r="O6" s="11"/>
    </row>
    <row r="7" spans="1:15" ht="15.75" thickBot="1" x14ac:dyDescent="0.3">
      <c r="A7" s="77"/>
      <c r="B7" s="3" t="s">
        <v>9</v>
      </c>
      <c r="C7" s="39"/>
      <c r="E7" s="3" t="s">
        <v>9</v>
      </c>
      <c r="F7" s="9">
        <v>0.75</v>
      </c>
      <c r="H7" s="3" t="s">
        <v>9</v>
      </c>
      <c r="I7" s="43">
        <v>0.75</v>
      </c>
      <c r="K7" s="3" t="s">
        <v>9</v>
      </c>
      <c r="L7" s="11"/>
      <c r="N7" s="3" t="s">
        <v>9</v>
      </c>
      <c r="O7" s="11"/>
    </row>
    <row r="8" spans="1:15" ht="15.75" thickBot="1" x14ac:dyDescent="0.3">
      <c r="A8" s="77"/>
      <c r="B8" s="3" t="s">
        <v>11</v>
      </c>
      <c r="C8" s="39"/>
      <c r="E8" s="3" t="s">
        <v>11</v>
      </c>
      <c r="F8" s="9">
        <v>2.0833333333333332E-2</v>
      </c>
      <c r="H8" s="3" t="s">
        <v>11</v>
      </c>
      <c r="I8" s="43">
        <v>2.0833333333333332E-2</v>
      </c>
      <c r="K8" s="3" t="s">
        <v>11</v>
      </c>
      <c r="L8" s="11"/>
      <c r="N8" s="3" t="s">
        <v>11</v>
      </c>
      <c r="O8" s="11"/>
    </row>
    <row r="9" spans="1:15" ht="15.75" thickBot="1" x14ac:dyDescent="0.3">
      <c r="A9" s="78"/>
      <c r="B9" s="3" t="s">
        <v>10</v>
      </c>
      <c r="C9" s="12" t="str">
        <f t="shared" ref="C9:C29" si="0">TEXT(C7-C8-C6,"h:mm")</f>
        <v>0:00</v>
      </c>
      <c r="E9" s="3" t="s">
        <v>10</v>
      </c>
      <c r="F9" s="12" t="str">
        <f>TEXT(F7-F8-F6,"h:mm")</f>
        <v>8:00</v>
      </c>
      <c r="H9" s="3" t="s">
        <v>10</v>
      </c>
      <c r="I9" s="44" t="str">
        <f t="shared" ref="I9" si="1">TEXT(I7-I8-I6,"h:mm")</f>
        <v>8:30</v>
      </c>
      <c r="K9" s="3" t="s">
        <v>10</v>
      </c>
      <c r="L9" s="12" t="str">
        <f t="shared" ref="L9" si="2">TEXT(L7-L8-L6,"h:mm")</f>
        <v>0:00</v>
      </c>
      <c r="N9" s="3" t="s">
        <v>10</v>
      </c>
      <c r="O9" s="12" t="str">
        <f t="shared" ref="O9" si="3">TEXT(O7-O8-O6,"h:mm")</f>
        <v>0:00</v>
      </c>
    </row>
    <row r="10" spans="1:15" ht="15.75" thickBot="1" x14ac:dyDescent="0.3">
      <c r="A10" s="73" t="s">
        <v>3</v>
      </c>
      <c r="B10" s="2" t="s">
        <v>8</v>
      </c>
      <c r="C10" s="22">
        <v>0.38541666666666669</v>
      </c>
      <c r="E10" s="2" t="s">
        <v>8</v>
      </c>
      <c r="F10" s="8">
        <v>0.375</v>
      </c>
      <c r="H10" s="2" t="s">
        <v>8</v>
      </c>
      <c r="I10" s="43">
        <v>0.375</v>
      </c>
      <c r="K10" s="2" t="s">
        <v>8</v>
      </c>
      <c r="L10" s="11"/>
      <c r="N10" s="2" t="s">
        <v>8</v>
      </c>
      <c r="O10" s="22"/>
    </row>
    <row r="11" spans="1:15" ht="15.75" thickBot="1" x14ac:dyDescent="0.3">
      <c r="A11" s="74"/>
      <c r="B11" s="2" t="s">
        <v>9</v>
      </c>
      <c r="C11" s="22">
        <v>0.76041666666666663</v>
      </c>
      <c r="E11" s="2" t="s">
        <v>9</v>
      </c>
      <c r="F11" s="8">
        <v>0.72916666666666663</v>
      </c>
      <c r="H11" s="2" t="s">
        <v>9</v>
      </c>
      <c r="I11" s="43">
        <v>0.5</v>
      </c>
      <c r="K11" s="2" t="s">
        <v>9</v>
      </c>
      <c r="L11" s="11"/>
      <c r="N11" s="2" t="s">
        <v>9</v>
      </c>
      <c r="O11" s="22"/>
    </row>
    <row r="12" spans="1:15" ht="15.75" thickBot="1" x14ac:dyDescent="0.3">
      <c r="A12" s="74"/>
      <c r="B12" s="2" t="s">
        <v>11</v>
      </c>
      <c r="C12" s="22">
        <v>2.0833333333333332E-2</v>
      </c>
      <c r="E12" s="2" t="s">
        <v>11</v>
      </c>
      <c r="F12" s="8">
        <v>2.0833333333333332E-2</v>
      </c>
      <c r="H12" s="2" t="s">
        <v>11</v>
      </c>
      <c r="I12" s="43">
        <v>0</v>
      </c>
      <c r="K12" s="2" t="s">
        <v>11</v>
      </c>
      <c r="L12" s="11"/>
      <c r="N12" s="2" t="s">
        <v>11</v>
      </c>
      <c r="O12" s="22"/>
    </row>
    <row r="13" spans="1:15" ht="15.75" thickBot="1" x14ac:dyDescent="0.3">
      <c r="A13" s="75"/>
      <c r="B13" s="2" t="s">
        <v>10</v>
      </c>
      <c r="C13" s="12" t="str">
        <f t="shared" si="0"/>
        <v>8:30</v>
      </c>
      <c r="E13" s="2" t="s">
        <v>10</v>
      </c>
      <c r="F13" s="12" t="str">
        <f t="shared" ref="F13" si="4">TEXT(F11-F12-F10,"h:mm")</f>
        <v>8:00</v>
      </c>
      <c r="H13" s="2" t="s">
        <v>10</v>
      </c>
      <c r="I13" s="44" t="str">
        <f t="shared" ref="I13" si="5">TEXT(I11-I12-I10,"h:mm")</f>
        <v>3:00</v>
      </c>
      <c r="K13" s="2" t="s">
        <v>10</v>
      </c>
      <c r="L13" s="12" t="str">
        <f t="shared" ref="L13" si="6">TEXT(L11-L12-L10,"h:mm")</f>
        <v>0:00</v>
      </c>
      <c r="N13" s="2" t="s">
        <v>10</v>
      </c>
      <c r="O13" s="12" t="str">
        <f t="shared" ref="O13" si="7">TEXT(O11-O12-O10,"h:mm")</f>
        <v>0:00</v>
      </c>
    </row>
    <row r="14" spans="1:15" ht="15.75" thickBot="1" x14ac:dyDescent="0.3">
      <c r="A14" s="76" t="s">
        <v>4</v>
      </c>
      <c r="B14" s="3" t="s">
        <v>8</v>
      </c>
      <c r="C14" s="22">
        <v>0.375</v>
      </c>
      <c r="E14" s="3" t="s">
        <v>8</v>
      </c>
      <c r="F14" s="8">
        <v>0.375</v>
      </c>
      <c r="H14" s="3" t="s">
        <v>8</v>
      </c>
      <c r="I14" s="43">
        <v>0.375</v>
      </c>
      <c r="K14" s="3" t="s">
        <v>8</v>
      </c>
      <c r="L14" s="11"/>
      <c r="N14" s="3" t="s">
        <v>8</v>
      </c>
      <c r="O14" s="22"/>
    </row>
    <row r="15" spans="1:15" ht="15.75" thickBot="1" x14ac:dyDescent="0.3">
      <c r="A15" s="77"/>
      <c r="B15" s="3" t="s">
        <v>9</v>
      </c>
      <c r="C15" s="22">
        <v>0.77083333333333337</v>
      </c>
      <c r="E15" s="3" t="s">
        <v>9</v>
      </c>
      <c r="F15" s="8">
        <v>0.8125</v>
      </c>
      <c r="H15" s="3" t="s">
        <v>9</v>
      </c>
      <c r="I15" s="43">
        <v>0.76041666666666663</v>
      </c>
      <c r="K15" s="3" t="s">
        <v>9</v>
      </c>
      <c r="L15" s="11"/>
      <c r="N15" s="3" t="s">
        <v>9</v>
      </c>
      <c r="O15" s="22"/>
    </row>
    <row r="16" spans="1:15" ht="15.75" thickBot="1" x14ac:dyDescent="0.3">
      <c r="A16" s="77"/>
      <c r="B16" s="3" t="s">
        <v>11</v>
      </c>
      <c r="C16" s="22">
        <v>2.0833333333333332E-2</v>
      </c>
      <c r="E16" s="3" t="s">
        <v>11</v>
      </c>
      <c r="F16" s="8">
        <v>2.0833333333333332E-2</v>
      </c>
      <c r="H16" s="3" t="s">
        <v>11</v>
      </c>
      <c r="I16" s="43">
        <v>3.125E-2</v>
      </c>
      <c r="K16" s="3" t="s">
        <v>11</v>
      </c>
      <c r="L16" s="11"/>
      <c r="N16" s="3" t="s">
        <v>11</v>
      </c>
      <c r="O16" s="22"/>
    </row>
    <row r="17" spans="1:15" ht="15.75" thickBot="1" x14ac:dyDescent="0.3">
      <c r="A17" s="78"/>
      <c r="B17" s="3" t="s">
        <v>10</v>
      </c>
      <c r="C17" s="12" t="str">
        <f t="shared" si="0"/>
        <v>9:00</v>
      </c>
      <c r="E17" s="3" t="s">
        <v>10</v>
      </c>
      <c r="F17" s="12" t="str">
        <f>TEXT(F15-F16-F14,"h:mm")</f>
        <v>10:00</v>
      </c>
      <c r="H17" s="3" t="s">
        <v>10</v>
      </c>
      <c r="I17" s="44" t="str">
        <f t="shared" ref="I17" si="8">TEXT(I15-I16-I14,"h:mm")</f>
        <v>8:30</v>
      </c>
      <c r="K17" s="3" t="s">
        <v>10</v>
      </c>
      <c r="L17" s="12" t="str">
        <f t="shared" ref="L17" si="9">TEXT(L15-L16-L14,"h:mm")</f>
        <v>0:00</v>
      </c>
      <c r="N17" s="3" t="s">
        <v>10</v>
      </c>
      <c r="O17" s="12" t="str">
        <f t="shared" ref="O17" si="10">TEXT(O15-O16-O14,"h:mm")</f>
        <v>0:00</v>
      </c>
    </row>
    <row r="18" spans="1:15" ht="15.75" thickBot="1" x14ac:dyDescent="0.3">
      <c r="A18" s="73" t="s">
        <v>5</v>
      </c>
      <c r="B18" s="2" t="s">
        <v>8</v>
      </c>
      <c r="C18" s="22">
        <v>0.375</v>
      </c>
      <c r="E18" s="2" t="s">
        <v>8</v>
      </c>
      <c r="F18" s="8">
        <v>0.375</v>
      </c>
      <c r="H18" s="2" t="s">
        <v>8</v>
      </c>
      <c r="I18" s="8"/>
      <c r="K18" s="2" t="s">
        <v>8</v>
      </c>
      <c r="L18" s="11"/>
      <c r="N18" s="2" t="s">
        <v>8</v>
      </c>
      <c r="O18" s="22"/>
    </row>
    <row r="19" spans="1:15" ht="15.75" thickBot="1" x14ac:dyDescent="0.3">
      <c r="A19" s="74"/>
      <c r="B19" s="2" t="s">
        <v>9</v>
      </c>
      <c r="C19" s="22">
        <v>0.72916666666666663</v>
      </c>
      <c r="E19" s="2" t="s">
        <v>9</v>
      </c>
      <c r="F19" s="8">
        <v>0.72916666666666663</v>
      </c>
      <c r="H19" s="2" t="s">
        <v>9</v>
      </c>
      <c r="I19" s="8"/>
      <c r="K19" s="2" t="s">
        <v>9</v>
      </c>
      <c r="L19" s="11"/>
      <c r="N19" s="2" t="s">
        <v>9</v>
      </c>
      <c r="O19" s="22"/>
    </row>
    <row r="20" spans="1:15" ht="15.75" thickBot="1" x14ac:dyDescent="0.3">
      <c r="A20" s="74"/>
      <c r="B20" s="2" t="s">
        <v>11</v>
      </c>
      <c r="C20" s="22">
        <v>2.0833333333333332E-2</v>
      </c>
      <c r="E20" s="2" t="s">
        <v>11</v>
      </c>
      <c r="F20" s="9">
        <v>2.0833333333333332E-2</v>
      </c>
      <c r="H20" s="2" t="s">
        <v>11</v>
      </c>
      <c r="I20" s="9"/>
      <c r="K20" s="2" t="s">
        <v>11</v>
      </c>
      <c r="L20" s="11"/>
      <c r="N20" s="2" t="s">
        <v>11</v>
      </c>
      <c r="O20" s="22"/>
    </row>
    <row r="21" spans="1:15" ht="15.75" thickBot="1" x14ac:dyDescent="0.3">
      <c r="A21" s="75"/>
      <c r="B21" s="2" t="s">
        <v>10</v>
      </c>
      <c r="C21" s="12" t="str">
        <f t="shared" si="0"/>
        <v>8:00</v>
      </c>
      <c r="E21" s="2" t="s">
        <v>10</v>
      </c>
      <c r="F21" s="12" t="str">
        <f t="shared" ref="F21" si="11">TEXT(F19-F20-F18,"h:mm")</f>
        <v>8:00</v>
      </c>
      <c r="H21" s="2" t="s">
        <v>10</v>
      </c>
      <c r="I21" s="44" t="str">
        <f t="shared" ref="I21" si="12">TEXT(I19-I20-I18,"h:mm")</f>
        <v>0:00</v>
      </c>
      <c r="K21" s="2" t="s">
        <v>10</v>
      </c>
      <c r="L21" s="12" t="str">
        <f t="shared" ref="L21" si="13">TEXT(L19-L20-L18,"h:mm")</f>
        <v>0:00</v>
      </c>
      <c r="N21" s="2" t="s">
        <v>10</v>
      </c>
      <c r="O21" s="12" t="str">
        <f t="shared" ref="O21" si="14">TEXT(O19-O20-O18,"h:mm")</f>
        <v>0:00</v>
      </c>
    </row>
    <row r="22" spans="1:15" ht="15.75" thickBot="1" x14ac:dyDescent="0.3">
      <c r="A22" s="70" t="s">
        <v>6</v>
      </c>
      <c r="B22" s="6" t="s">
        <v>8</v>
      </c>
      <c r="C22" s="47"/>
      <c r="E22" s="6" t="s">
        <v>8</v>
      </c>
      <c r="F22" s="49"/>
      <c r="H22" s="6" t="s">
        <v>8</v>
      </c>
      <c r="I22" s="48"/>
      <c r="K22" s="6" t="s">
        <v>8</v>
      </c>
      <c r="L22" s="47"/>
      <c r="N22" s="6" t="s">
        <v>8</v>
      </c>
      <c r="O22" s="47"/>
    </row>
    <row r="23" spans="1:15" ht="15.75" thickBot="1" x14ac:dyDescent="0.3">
      <c r="A23" s="71"/>
      <c r="B23" s="6" t="s">
        <v>9</v>
      </c>
      <c r="C23" s="47"/>
      <c r="E23" s="6" t="s">
        <v>9</v>
      </c>
      <c r="F23" s="49"/>
      <c r="H23" s="6" t="s">
        <v>9</v>
      </c>
      <c r="I23" s="48"/>
      <c r="K23" s="6" t="s">
        <v>9</v>
      </c>
      <c r="L23" s="47"/>
      <c r="N23" s="6" t="s">
        <v>9</v>
      </c>
      <c r="O23" s="47"/>
    </row>
    <row r="24" spans="1:15" ht="15.75" thickBot="1" x14ac:dyDescent="0.3">
      <c r="A24" s="71"/>
      <c r="B24" s="6" t="s">
        <v>11</v>
      </c>
      <c r="C24" s="48"/>
      <c r="E24" s="6" t="s">
        <v>11</v>
      </c>
      <c r="F24" s="49"/>
      <c r="H24" s="6" t="s">
        <v>11</v>
      </c>
      <c r="I24" s="48"/>
      <c r="K24" s="6" t="s">
        <v>11</v>
      </c>
      <c r="L24" s="47"/>
      <c r="N24" s="6" t="s">
        <v>11</v>
      </c>
      <c r="O24" s="47"/>
    </row>
    <row r="25" spans="1:15" ht="15.75" thickBot="1" x14ac:dyDescent="0.3">
      <c r="A25" s="72"/>
      <c r="B25" s="6" t="s">
        <v>10</v>
      </c>
      <c r="C25" s="48" t="str">
        <f t="shared" si="0"/>
        <v>0:00</v>
      </c>
      <c r="E25" s="6" t="s">
        <v>10</v>
      </c>
      <c r="F25" s="48" t="str">
        <f t="shared" ref="F25" si="15">TEXT(F23-F24-F22,"h:mm")</f>
        <v>0:00</v>
      </c>
      <c r="H25" s="6" t="s">
        <v>10</v>
      </c>
      <c r="I25" s="48" t="str">
        <f t="shared" ref="I25" si="16">TEXT(I23-I24-I22,"h:mm")</f>
        <v>0:00</v>
      </c>
      <c r="K25" s="6" t="s">
        <v>10</v>
      </c>
      <c r="L25" s="48" t="str">
        <f t="shared" ref="L25" si="17">TEXT(L23-L24-L22,"h:mm")</f>
        <v>0:00</v>
      </c>
      <c r="N25" s="6" t="s">
        <v>10</v>
      </c>
      <c r="O25" s="48" t="str">
        <f t="shared" ref="O25" si="18">TEXT(O23-O24-O22,"h:mm")</f>
        <v>0:00</v>
      </c>
    </row>
    <row r="26" spans="1:15" ht="15.75" thickBot="1" x14ac:dyDescent="0.3">
      <c r="A26" s="70" t="s">
        <v>7</v>
      </c>
      <c r="B26" s="6" t="s">
        <v>8</v>
      </c>
      <c r="C26" s="47"/>
      <c r="E26" s="6" t="s">
        <v>8</v>
      </c>
      <c r="F26" s="49"/>
      <c r="H26" s="6" t="s">
        <v>8</v>
      </c>
      <c r="I26" s="48"/>
      <c r="K26" s="6" t="s">
        <v>8</v>
      </c>
      <c r="L26" s="48"/>
      <c r="N26" s="6" t="s">
        <v>8</v>
      </c>
      <c r="O26" s="47"/>
    </row>
    <row r="27" spans="1:15" ht="15.75" thickBot="1" x14ac:dyDescent="0.3">
      <c r="A27" s="71"/>
      <c r="B27" s="6" t="s">
        <v>9</v>
      </c>
      <c r="C27" s="47"/>
      <c r="E27" s="6" t="s">
        <v>9</v>
      </c>
      <c r="F27" s="49"/>
      <c r="H27" s="6" t="s">
        <v>9</v>
      </c>
      <c r="I27" s="48"/>
      <c r="K27" s="6" t="s">
        <v>9</v>
      </c>
      <c r="L27" s="48"/>
      <c r="N27" s="6" t="s">
        <v>9</v>
      </c>
      <c r="O27" s="47"/>
    </row>
    <row r="28" spans="1:15" ht="15.75" thickBot="1" x14ac:dyDescent="0.3">
      <c r="A28" s="71"/>
      <c r="B28" s="6" t="s">
        <v>11</v>
      </c>
      <c r="C28" s="47"/>
      <c r="E28" s="6" t="s">
        <v>11</v>
      </c>
      <c r="F28" s="49"/>
      <c r="H28" s="6" t="s">
        <v>11</v>
      </c>
      <c r="I28" s="48"/>
      <c r="K28" s="6" t="s">
        <v>11</v>
      </c>
      <c r="L28" s="48"/>
      <c r="N28" s="6" t="s">
        <v>11</v>
      </c>
      <c r="O28" s="47"/>
    </row>
    <row r="29" spans="1:15" ht="15.75" thickBot="1" x14ac:dyDescent="0.3">
      <c r="A29" s="72"/>
      <c r="B29" s="6" t="s">
        <v>10</v>
      </c>
      <c r="C29" s="48" t="str">
        <f t="shared" si="0"/>
        <v>0:00</v>
      </c>
      <c r="E29" s="6" t="s">
        <v>10</v>
      </c>
      <c r="F29" s="48" t="str">
        <f t="shared" ref="F29" si="19">TEXT(F27-F28-F26,"h:mm")</f>
        <v>0:00</v>
      </c>
      <c r="H29" s="6" t="s">
        <v>10</v>
      </c>
      <c r="I29" s="48" t="str">
        <f t="shared" ref="I29" si="20">TEXT(I27-I28-I26,"h:mm")</f>
        <v>0:00</v>
      </c>
      <c r="K29" s="6" t="s">
        <v>10</v>
      </c>
      <c r="L29" s="48" t="str">
        <f t="shared" ref="L29" si="21">TEXT(L27-L28-L26,"h:mm")</f>
        <v>0:00</v>
      </c>
      <c r="N29" s="6" t="s">
        <v>10</v>
      </c>
      <c r="O29" s="48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25.5</v>
      </c>
      <c r="D31" s="24"/>
      <c r="E31" s="24"/>
      <c r="F31" s="50">
        <f t="shared" ref="F31:L31" si="23">SUM(F5+F9+F13+F17+F21+F25+F29)*24</f>
        <v>34</v>
      </c>
      <c r="G31" s="24"/>
      <c r="H31" s="24"/>
      <c r="I31" s="50">
        <f t="shared" si="23"/>
        <v>28</v>
      </c>
      <c r="J31" s="24"/>
      <c r="K31" s="24"/>
      <c r="L31" s="50">
        <f t="shared" si="23"/>
        <v>0</v>
      </c>
      <c r="N31" s="24"/>
      <c r="O31" s="50">
        <f t="shared" ref="O31" si="24">SUM(O5+O9+O13+O17+O21+O25+O29)*24</f>
        <v>0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5" spans="3:12" ht="15.75" thickBot="1" x14ac:dyDescent="0.3">
      <c r="C35"/>
    </row>
    <row r="36" spans="3:12" ht="15.75" thickBot="1" x14ac:dyDescent="0.3">
      <c r="C36"/>
      <c r="F36" s="19" t="s">
        <v>17</v>
      </c>
      <c r="G36" s="27">
        <f>SUM(C31+F31+I31+L31+O31)</f>
        <v>87.5</v>
      </c>
    </row>
    <row r="37" spans="3:12" ht="15.75" thickBot="1" x14ac:dyDescent="0.3">
      <c r="C37"/>
      <c r="F37" t="s">
        <v>18</v>
      </c>
      <c r="G37" s="29">
        <f>SUM(C32+F32+I32+L32+O32)</f>
        <v>0</v>
      </c>
      <c r="I37" s="1" t="s">
        <v>34</v>
      </c>
      <c r="J37" t="s">
        <v>33</v>
      </c>
      <c r="K37" t="s">
        <v>35</v>
      </c>
    </row>
    <row r="38" spans="3:12" ht="15.75" thickBot="1" x14ac:dyDescent="0.3">
      <c r="C38"/>
      <c r="F38" s="28" t="s">
        <v>19</v>
      </c>
      <c r="G38" s="40">
        <f>SUM(G36,G37)</f>
        <v>87.5</v>
      </c>
      <c r="I38" s="41">
        <f>G38*6.31</f>
        <v>552.125</v>
      </c>
      <c r="J38" s="42">
        <f>I38*20%</f>
        <v>110.42500000000001</v>
      </c>
      <c r="K38" s="42">
        <f>I38-J38-10%</f>
        <v>441.59999999999997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3" zoomScale="70" zoomScaleNormal="70" workbookViewId="0">
      <selection activeCell="I41" sqref="I41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5" t="s">
        <v>0</v>
      </c>
      <c r="B1" s="7" t="s">
        <v>51</v>
      </c>
      <c r="E1" s="7" t="s">
        <v>52</v>
      </c>
      <c r="H1" s="7" t="s">
        <v>53</v>
      </c>
      <c r="K1" s="7" t="s">
        <v>54</v>
      </c>
      <c r="N1" s="7" t="s">
        <v>55</v>
      </c>
      <c r="O1" s="1"/>
    </row>
    <row r="2" spans="1:15" ht="15.75" thickBot="1" x14ac:dyDescent="0.3">
      <c r="A2" s="73" t="s">
        <v>1</v>
      </c>
      <c r="B2" s="2" t="s">
        <v>8</v>
      </c>
      <c r="C2" s="37"/>
      <c r="E2" s="2" t="s">
        <v>8</v>
      </c>
      <c r="F2" s="8">
        <v>0.375</v>
      </c>
      <c r="H2" s="2" t="s">
        <v>8</v>
      </c>
      <c r="I2" s="51">
        <v>0</v>
      </c>
      <c r="K2" s="2" t="s">
        <v>8</v>
      </c>
      <c r="L2" s="51">
        <v>0</v>
      </c>
      <c r="N2" s="2" t="s">
        <v>8</v>
      </c>
      <c r="O2" s="37"/>
    </row>
    <row r="3" spans="1:15" ht="15.75" thickBot="1" x14ac:dyDescent="0.3">
      <c r="A3" s="74"/>
      <c r="B3" s="2" t="s">
        <v>9</v>
      </c>
      <c r="C3" s="37"/>
      <c r="D3" s="4"/>
      <c r="E3" s="2" t="s">
        <v>9</v>
      </c>
      <c r="F3" s="8">
        <v>0.72916666666666663</v>
      </c>
      <c r="H3" s="2" t="s">
        <v>9</v>
      </c>
      <c r="I3" s="51">
        <v>0</v>
      </c>
      <c r="K3" s="2" t="s">
        <v>9</v>
      </c>
      <c r="L3" s="51">
        <v>0</v>
      </c>
      <c r="N3" s="2" t="s">
        <v>9</v>
      </c>
      <c r="O3" s="37"/>
    </row>
    <row r="4" spans="1:15" ht="15.75" thickBot="1" x14ac:dyDescent="0.3">
      <c r="A4" s="74"/>
      <c r="B4" s="2" t="s">
        <v>11</v>
      </c>
      <c r="C4" s="37"/>
      <c r="E4" s="2" t="s">
        <v>11</v>
      </c>
      <c r="F4" s="8">
        <v>2.0833333333333332E-2</v>
      </c>
      <c r="H4" s="2" t="s">
        <v>11</v>
      </c>
      <c r="I4" s="51">
        <v>0</v>
      </c>
      <c r="K4" s="2" t="s">
        <v>11</v>
      </c>
      <c r="L4" s="51">
        <v>0</v>
      </c>
      <c r="N4" s="2" t="s">
        <v>11</v>
      </c>
      <c r="O4" s="37"/>
    </row>
    <row r="5" spans="1:15" ht="15.75" thickBot="1" x14ac:dyDescent="0.3">
      <c r="A5" s="75"/>
      <c r="B5" s="2" t="s">
        <v>10</v>
      </c>
      <c r="C5" s="12" t="str">
        <f>TEXT(C3-C4-C2,"h:mm")</f>
        <v>0:00</v>
      </c>
      <c r="E5" s="2" t="s">
        <v>10</v>
      </c>
      <c r="F5" s="12" t="str">
        <f>TEXT(F3-F4-F2,"h:mm")</f>
        <v>8:00</v>
      </c>
      <c r="H5" s="2" t="s">
        <v>10</v>
      </c>
      <c r="I5" s="12" t="str">
        <f>TEXT(I3-I4-I2,"h:mm")</f>
        <v>0:00</v>
      </c>
      <c r="K5" s="2" t="s">
        <v>10</v>
      </c>
      <c r="L5" s="12" t="str">
        <f>TEXT(L3-L4-L2,"h:mm")</f>
        <v>0:00</v>
      </c>
      <c r="N5" s="2" t="s">
        <v>10</v>
      </c>
      <c r="O5" s="12" t="str">
        <f>TEXT(O3-O4-O2,"h:mm")</f>
        <v>0:00</v>
      </c>
    </row>
    <row r="6" spans="1:15" ht="15.75" thickBot="1" x14ac:dyDescent="0.3">
      <c r="A6" s="76" t="s">
        <v>2</v>
      </c>
      <c r="B6" s="3" t="s">
        <v>8</v>
      </c>
      <c r="C6" s="39"/>
      <c r="E6" s="3" t="s">
        <v>8</v>
      </c>
      <c r="F6" s="8">
        <v>0.375</v>
      </c>
      <c r="H6" s="3" t="s">
        <v>8</v>
      </c>
      <c r="I6" s="51">
        <v>0</v>
      </c>
      <c r="K6" s="3" t="s">
        <v>8</v>
      </c>
      <c r="L6" s="51">
        <v>0</v>
      </c>
      <c r="N6" s="3" t="s">
        <v>8</v>
      </c>
      <c r="O6" s="11">
        <v>0.35416666666666669</v>
      </c>
    </row>
    <row r="7" spans="1:15" ht="15.75" thickBot="1" x14ac:dyDescent="0.3">
      <c r="A7" s="77"/>
      <c r="B7" s="3" t="s">
        <v>9</v>
      </c>
      <c r="C7" s="39"/>
      <c r="E7" s="3" t="s">
        <v>9</v>
      </c>
      <c r="F7" s="8">
        <v>0.5</v>
      </c>
      <c r="H7" s="3" t="s">
        <v>9</v>
      </c>
      <c r="I7" s="51">
        <v>0</v>
      </c>
      <c r="K7" s="3" t="s">
        <v>9</v>
      </c>
      <c r="L7" s="51">
        <v>0</v>
      </c>
      <c r="N7" s="3" t="s">
        <v>9</v>
      </c>
      <c r="O7" s="11">
        <v>0.77083333333333337</v>
      </c>
    </row>
    <row r="8" spans="1:15" ht="15.75" thickBot="1" x14ac:dyDescent="0.3">
      <c r="A8" s="77"/>
      <c r="B8" s="3" t="s">
        <v>11</v>
      </c>
      <c r="C8" s="39"/>
      <c r="E8" s="3" t="s">
        <v>11</v>
      </c>
      <c r="F8" s="8">
        <v>0</v>
      </c>
      <c r="H8" s="3" t="s">
        <v>11</v>
      </c>
      <c r="I8" s="51">
        <v>0</v>
      </c>
      <c r="K8" s="3" t="s">
        <v>11</v>
      </c>
      <c r="L8" s="51">
        <v>0</v>
      </c>
      <c r="N8" s="3" t="s">
        <v>11</v>
      </c>
      <c r="O8" s="11">
        <v>2.0833333333333332E-2</v>
      </c>
    </row>
    <row r="9" spans="1:15" ht="15.75" thickBot="1" x14ac:dyDescent="0.3">
      <c r="A9" s="78"/>
      <c r="B9" s="3" t="s">
        <v>10</v>
      </c>
      <c r="C9" s="12" t="str">
        <f t="shared" ref="C9:C29" si="0">TEXT(C7-C8-C6,"h:mm")</f>
        <v>0:00</v>
      </c>
      <c r="E9" s="3" t="s">
        <v>10</v>
      </c>
      <c r="F9" s="12" t="str">
        <f>TEXT(F7-F8-F6,"h:mm")</f>
        <v>3:00</v>
      </c>
      <c r="H9" s="3" t="s">
        <v>10</v>
      </c>
      <c r="I9" s="44" t="str">
        <f t="shared" ref="I9" si="1">TEXT(I7-I8-I6,"h:mm")</f>
        <v>0:00</v>
      </c>
      <c r="K9" s="3" t="s">
        <v>10</v>
      </c>
      <c r="L9" s="12" t="str">
        <f t="shared" ref="L9" si="2">TEXT(L7-L8-L6,"h:mm")</f>
        <v>0:00</v>
      </c>
      <c r="N9" s="3" t="s">
        <v>10</v>
      </c>
      <c r="O9" s="12" t="str">
        <f t="shared" ref="O9" si="3">TEXT(O7-O8-O6,"h:mm")</f>
        <v>9:30</v>
      </c>
    </row>
    <row r="10" spans="1:15" ht="15.75" thickBot="1" x14ac:dyDescent="0.3">
      <c r="A10" s="73" t="s">
        <v>3</v>
      </c>
      <c r="B10" s="2" t="s">
        <v>8</v>
      </c>
      <c r="C10" s="39"/>
      <c r="E10" s="2" t="s">
        <v>8</v>
      </c>
      <c r="F10" s="8">
        <v>0.375</v>
      </c>
      <c r="H10" s="2" t="s">
        <v>8</v>
      </c>
      <c r="I10" s="51">
        <v>0</v>
      </c>
      <c r="K10" s="2" t="s">
        <v>8</v>
      </c>
      <c r="L10" s="51">
        <v>0</v>
      </c>
      <c r="N10" s="2" t="s">
        <v>8</v>
      </c>
      <c r="O10" s="22">
        <v>0.35416666666666669</v>
      </c>
    </row>
    <row r="11" spans="1:15" ht="15.75" thickBot="1" x14ac:dyDescent="0.3">
      <c r="A11" s="74"/>
      <c r="B11" s="2" t="s">
        <v>9</v>
      </c>
      <c r="C11" s="39"/>
      <c r="E11" s="2" t="s">
        <v>9</v>
      </c>
      <c r="F11" s="8">
        <v>0.77083333333333337</v>
      </c>
      <c r="H11" s="2" t="s">
        <v>9</v>
      </c>
      <c r="I11" s="51">
        <v>0</v>
      </c>
      <c r="K11" s="2" t="s">
        <v>9</v>
      </c>
      <c r="L11" s="51">
        <v>0</v>
      </c>
      <c r="N11" s="2" t="s">
        <v>9</v>
      </c>
      <c r="O11" s="22">
        <v>0.79166666666666663</v>
      </c>
    </row>
    <row r="12" spans="1:15" ht="15.75" thickBot="1" x14ac:dyDescent="0.3">
      <c r="A12" s="74"/>
      <c r="B12" s="2" t="s">
        <v>11</v>
      </c>
      <c r="C12" s="39"/>
      <c r="E12" s="2" t="s">
        <v>11</v>
      </c>
      <c r="F12" s="8">
        <v>4.1666666666666664E-2</v>
      </c>
      <c r="H12" s="2" t="s">
        <v>11</v>
      </c>
      <c r="I12" s="51">
        <v>0</v>
      </c>
      <c r="K12" s="2" t="s">
        <v>11</v>
      </c>
      <c r="L12" s="51">
        <v>0</v>
      </c>
      <c r="N12" s="2" t="s">
        <v>11</v>
      </c>
      <c r="O12" s="22">
        <v>0</v>
      </c>
    </row>
    <row r="13" spans="1:15" ht="15.75" thickBot="1" x14ac:dyDescent="0.3">
      <c r="A13" s="75"/>
      <c r="B13" s="2" t="s">
        <v>10</v>
      </c>
      <c r="C13" s="12" t="str">
        <f t="shared" si="0"/>
        <v>0:00</v>
      </c>
      <c r="E13" s="2" t="s">
        <v>10</v>
      </c>
      <c r="F13" s="12" t="str">
        <f t="shared" ref="F13" si="4">TEXT(F11-F12-F10,"h:mm")</f>
        <v>8:30</v>
      </c>
      <c r="H13" s="2" t="s">
        <v>10</v>
      </c>
      <c r="I13" s="44" t="str">
        <f t="shared" ref="I13" si="5">TEXT(I11-I12-I10,"h:mm")</f>
        <v>0:00</v>
      </c>
      <c r="K13" s="2" t="s">
        <v>10</v>
      </c>
      <c r="L13" s="12" t="str">
        <f t="shared" ref="L13" si="6">TEXT(L11-L12-L10,"h:mm")</f>
        <v>0:00</v>
      </c>
      <c r="N13" s="2" t="s">
        <v>10</v>
      </c>
      <c r="O13" s="12" t="str">
        <f t="shared" ref="O13" si="7">TEXT(O11-O12-O10,"h:mm")</f>
        <v>10:30</v>
      </c>
    </row>
    <row r="14" spans="1:15" ht="15.75" thickBot="1" x14ac:dyDescent="0.3">
      <c r="A14" s="76" t="s">
        <v>4</v>
      </c>
      <c r="B14" s="3" t="s">
        <v>8</v>
      </c>
      <c r="C14" s="39"/>
      <c r="E14" s="3" t="s">
        <v>8</v>
      </c>
      <c r="F14" s="8">
        <v>0.375</v>
      </c>
      <c r="H14" s="3" t="s">
        <v>8</v>
      </c>
      <c r="I14" s="51">
        <v>0</v>
      </c>
      <c r="K14" s="3" t="s">
        <v>8</v>
      </c>
      <c r="L14" s="51">
        <v>0.6875</v>
      </c>
      <c r="N14" s="3" t="s">
        <v>8</v>
      </c>
      <c r="O14" s="22">
        <v>0.35416666666666669</v>
      </c>
    </row>
    <row r="15" spans="1:15" ht="15.75" thickBot="1" x14ac:dyDescent="0.3">
      <c r="A15" s="77"/>
      <c r="B15" s="3" t="s">
        <v>9</v>
      </c>
      <c r="C15" s="39"/>
      <c r="E15" s="3" t="s">
        <v>9</v>
      </c>
      <c r="F15" s="8">
        <v>0.77083333333333337</v>
      </c>
      <c r="H15" s="3" t="s">
        <v>9</v>
      </c>
      <c r="I15" s="51">
        <v>0</v>
      </c>
      <c r="K15" s="3" t="s">
        <v>9</v>
      </c>
      <c r="L15" s="51">
        <v>0.72916666666666663</v>
      </c>
      <c r="N15" s="3" t="s">
        <v>9</v>
      </c>
      <c r="O15" s="22">
        <v>0.77083333333333337</v>
      </c>
    </row>
    <row r="16" spans="1:15" ht="15.75" thickBot="1" x14ac:dyDescent="0.3">
      <c r="A16" s="77"/>
      <c r="B16" s="3" t="s">
        <v>11</v>
      </c>
      <c r="C16" s="39"/>
      <c r="E16" s="3" t="s">
        <v>11</v>
      </c>
      <c r="F16" s="8">
        <v>2.0833333333333332E-2</v>
      </c>
      <c r="H16" s="3" t="s">
        <v>11</v>
      </c>
      <c r="I16" s="51">
        <v>0</v>
      </c>
      <c r="K16" s="3" t="s">
        <v>11</v>
      </c>
      <c r="L16" s="51">
        <v>0</v>
      </c>
      <c r="N16" s="3" t="s">
        <v>11</v>
      </c>
      <c r="O16" s="22">
        <v>2.0833333333333332E-2</v>
      </c>
    </row>
    <row r="17" spans="1:15" ht="15.75" thickBot="1" x14ac:dyDescent="0.3">
      <c r="A17" s="78"/>
      <c r="B17" s="3" t="s">
        <v>10</v>
      </c>
      <c r="C17" s="12" t="str">
        <f t="shared" si="0"/>
        <v>0:00</v>
      </c>
      <c r="E17" s="3" t="s">
        <v>10</v>
      </c>
      <c r="F17" s="12" t="str">
        <f>TEXT(F15-F16-F14,"h:mm")</f>
        <v>9:00</v>
      </c>
      <c r="H17" s="3" t="s">
        <v>10</v>
      </c>
      <c r="I17" s="44" t="str">
        <f t="shared" ref="I17" si="8">TEXT(I15-I16-I14,"h:mm")</f>
        <v>0:00</v>
      </c>
      <c r="K17" s="3" t="s">
        <v>10</v>
      </c>
      <c r="L17" s="12" t="str">
        <f t="shared" ref="L17" si="9">TEXT(L15-L16-L14,"h:mm")</f>
        <v>1:00</v>
      </c>
      <c r="N17" s="3" t="s">
        <v>10</v>
      </c>
      <c r="O17" s="12" t="str">
        <f t="shared" ref="O17" si="10">TEXT(O15-O16-O14,"h:mm")</f>
        <v>9:30</v>
      </c>
    </row>
    <row r="18" spans="1:15" ht="15.75" thickBot="1" x14ac:dyDescent="0.3">
      <c r="A18" s="73" t="s">
        <v>5</v>
      </c>
      <c r="B18" s="2" t="s">
        <v>8</v>
      </c>
      <c r="C18" s="22">
        <v>0.375</v>
      </c>
      <c r="E18" s="2" t="s">
        <v>8</v>
      </c>
      <c r="F18" s="8">
        <v>0.375</v>
      </c>
      <c r="H18" s="2" t="s">
        <v>8</v>
      </c>
      <c r="I18" s="51">
        <v>0.79166666666666663</v>
      </c>
      <c r="K18" s="2" t="s">
        <v>8</v>
      </c>
      <c r="L18" s="51">
        <v>0.77083333333333337</v>
      </c>
      <c r="N18" s="2" t="s">
        <v>8</v>
      </c>
      <c r="O18" s="22">
        <v>0.35416666666666669</v>
      </c>
    </row>
    <row r="19" spans="1:15" ht="15.75" thickBot="1" x14ac:dyDescent="0.3">
      <c r="A19" s="74"/>
      <c r="B19" s="2" t="s">
        <v>9</v>
      </c>
      <c r="C19" s="22">
        <v>0.75</v>
      </c>
      <c r="E19" s="2" t="s">
        <v>9</v>
      </c>
      <c r="F19" s="8">
        <v>0.72916666666666663</v>
      </c>
      <c r="H19" s="2" t="s">
        <v>9</v>
      </c>
      <c r="I19" s="51">
        <v>0.83333333333333337</v>
      </c>
      <c r="K19" s="2" t="s">
        <v>9</v>
      </c>
      <c r="L19" s="51">
        <v>0.91666666666666663</v>
      </c>
      <c r="N19" s="2" t="s">
        <v>9</v>
      </c>
      <c r="O19" s="22">
        <v>0.77083333333333337</v>
      </c>
    </row>
    <row r="20" spans="1:15" ht="15.75" thickBot="1" x14ac:dyDescent="0.3">
      <c r="A20" s="74"/>
      <c r="B20" s="2" t="s">
        <v>11</v>
      </c>
      <c r="C20" s="22">
        <v>2.0833333333333332E-2</v>
      </c>
      <c r="E20" s="2" t="s">
        <v>11</v>
      </c>
      <c r="F20" s="8">
        <v>2.0833333333333332E-2</v>
      </c>
      <c r="H20" s="2" t="s">
        <v>11</v>
      </c>
      <c r="I20" s="51">
        <v>0</v>
      </c>
      <c r="K20" s="2" t="s">
        <v>11</v>
      </c>
      <c r="L20" s="51">
        <v>0</v>
      </c>
      <c r="N20" s="2" t="s">
        <v>11</v>
      </c>
      <c r="O20" s="22">
        <v>2.0833333333333332E-2</v>
      </c>
    </row>
    <row r="21" spans="1:15" ht="15.75" thickBot="1" x14ac:dyDescent="0.3">
      <c r="A21" s="75"/>
      <c r="B21" s="2" t="s">
        <v>10</v>
      </c>
      <c r="C21" s="12" t="str">
        <f t="shared" si="0"/>
        <v>8:30</v>
      </c>
      <c r="E21" s="2" t="s">
        <v>10</v>
      </c>
      <c r="F21" s="12" t="str">
        <f t="shared" ref="F21" si="11">TEXT(F19-F20-F18,"h:mm")</f>
        <v>8:00</v>
      </c>
      <c r="H21" s="2" t="s">
        <v>10</v>
      </c>
      <c r="I21" s="44" t="str">
        <f t="shared" ref="I21" si="12">TEXT(I19-I20-I18,"h:mm")</f>
        <v>1:00</v>
      </c>
      <c r="K21" s="2" t="s">
        <v>10</v>
      </c>
      <c r="L21" s="12" t="str">
        <f t="shared" ref="L21" si="13">TEXT(L19-L20-L18,"h:mm")</f>
        <v>3:30</v>
      </c>
      <c r="N21" s="2" t="s">
        <v>10</v>
      </c>
      <c r="O21" s="12" t="str">
        <f t="shared" ref="O21" si="14">TEXT(O19-O20-O18,"h:mm")</f>
        <v>9:30</v>
      </c>
    </row>
    <row r="22" spans="1:15" ht="15.75" thickBot="1" x14ac:dyDescent="0.3">
      <c r="A22" s="70" t="s">
        <v>6</v>
      </c>
      <c r="B22" s="6" t="s">
        <v>8</v>
      </c>
      <c r="C22" s="52"/>
      <c r="E22" s="6" t="s">
        <v>8</v>
      </c>
      <c r="F22" s="52"/>
      <c r="H22" s="6" t="s">
        <v>8</v>
      </c>
      <c r="I22" s="52">
        <v>0.5</v>
      </c>
      <c r="K22" s="6" t="s">
        <v>8</v>
      </c>
      <c r="L22" s="52">
        <v>0.33333333333333331</v>
      </c>
      <c r="N22" s="6" t="s">
        <v>8</v>
      </c>
      <c r="O22" s="52">
        <v>0.29166666666666669</v>
      </c>
    </row>
    <row r="23" spans="1:15" ht="15.75" thickBot="1" x14ac:dyDescent="0.3">
      <c r="A23" s="71"/>
      <c r="B23" s="6" t="s">
        <v>9</v>
      </c>
      <c r="C23" s="52"/>
      <c r="E23" s="6" t="s">
        <v>9</v>
      </c>
      <c r="F23" s="52"/>
      <c r="H23" s="6" t="s">
        <v>9</v>
      </c>
      <c r="I23" s="52">
        <v>0.79166666666666663</v>
      </c>
      <c r="K23" s="6" t="s">
        <v>9</v>
      </c>
      <c r="L23" s="52">
        <v>0.45833333333333331</v>
      </c>
      <c r="N23" s="6" t="s">
        <v>9</v>
      </c>
      <c r="O23" s="52">
        <v>0.54166666666666663</v>
      </c>
    </row>
    <row r="24" spans="1:15" ht="15.75" thickBot="1" x14ac:dyDescent="0.3">
      <c r="A24" s="71"/>
      <c r="B24" s="6" t="s">
        <v>11</v>
      </c>
      <c r="C24" s="52"/>
      <c r="E24" s="6" t="s">
        <v>11</v>
      </c>
      <c r="F24" s="52"/>
      <c r="H24" s="6" t="s">
        <v>11</v>
      </c>
      <c r="I24" s="52">
        <v>0</v>
      </c>
      <c r="K24" s="6" t="s">
        <v>11</v>
      </c>
      <c r="L24" s="52">
        <v>0</v>
      </c>
      <c r="N24" s="6" t="s">
        <v>11</v>
      </c>
      <c r="O24" s="52">
        <v>0</v>
      </c>
    </row>
    <row r="25" spans="1:15" ht="15.75" thickBot="1" x14ac:dyDescent="0.3">
      <c r="A25" s="72"/>
      <c r="B25" s="6" t="s">
        <v>10</v>
      </c>
      <c r="C25" s="53" t="str">
        <f t="shared" si="0"/>
        <v>0:00</v>
      </c>
      <c r="E25" s="6" t="s">
        <v>10</v>
      </c>
      <c r="F25" s="53" t="str">
        <f t="shared" ref="F25" si="15">TEXT(F23-F24-F22,"h:mm")</f>
        <v>0:00</v>
      </c>
      <c r="H25" s="6" t="s">
        <v>10</v>
      </c>
      <c r="I25" s="53" t="str">
        <f t="shared" ref="I25" si="16">TEXT(I23-I24-I22,"h:mm")</f>
        <v>7:00</v>
      </c>
      <c r="K25" s="6" t="s">
        <v>10</v>
      </c>
      <c r="L25" s="53" t="str">
        <f t="shared" ref="L25" si="17">TEXT(L23-L24-L22,"h:mm")</f>
        <v>3:00</v>
      </c>
      <c r="N25" s="6" t="s">
        <v>10</v>
      </c>
      <c r="O25" s="53" t="str">
        <f t="shared" ref="O25" si="18">TEXT(O23-O24-O22,"h:mm")</f>
        <v>6:00</v>
      </c>
    </row>
    <row r="26" spans="1:15" ht="15.75" thickBot="1" x14ac:dyDescent="0.3">
      <c r="A26" s="70" t="s">
        <v>7</v>
      </c>
      <c r="B26" s="6" t="s">
        <v>8</v>
      </c>
      <c r="C26" s="52"/>
      <c r="E26" s="6" t="s">
        <v>8</v>
      </c>
      <c r="F26" s="52"/>
      <c r="H26" s="6" t="s">
        <v>8</v>
      </c>
      <c r="I26" s="52">
        <v>0.4375</v>
      </c>
      <c r="K26" s="6" t="s">
        <v>8</v>
      </c>
      <c r="L26" s="52">
        <v>0.47916666666666669</v>
      </c>
      <c r="N26" s="6" t="s">
        <v>8</v>
      </c>
      <c r="O26" s="52">
        <v>0.66666666666666663</v>
      </c>
    </row>
    <row r="27" spans="1:15" ht="15.75" thickBot="1" x14ac:dyDescent="0.3">
      <c r="A27" s="71"/>
      <c r="B27" s="6" t="s">
        <v>9</v>
      </c>
      <c r="C27" s="52"/>
      <c r="E27" s="6" t="s">
        <v>9</v>
      </c>
      <c r="F27" s="52"/>
      <c r="H27" s="6" t="s">
        <v>9</v>
      </c>
      <c r="I27" s="52">
        <v>0.66666666666666663</v>
      </c>
      <c r="K27" s="6" t="s">
        <v>9</v>
      </c>
      <c r="L27" s="52">
        <v>0.70833333333333337</v>
      </c>
      <c r="N27" s="6" t="s">
        <v>9</v>
      </c>
      <c r="O27" s="52">
        <v>0.83333333333333337</v>
      </c>
    </row>
    <row r="28" spans="1:15" ht="15.75" thickBot="1" x14ac:dyDescent="0.3">
      <c r="A28" s="71"/>
      <c r="B28" s="6" t="s">
        <v>11</v>
      </c>
      <c r="C28" s="52"/>
      <c r="E28" s="6" t="s">
        <v>11</v>
      </c>
      <c r="F28" s="52"/>
      <c r="H28" s="6" t="s">
        <v>11</v>
      </c>
      <c r="I28" s="52">
        <v>0</v>
      </c>
      <c r="K28" s="6" t="s">
        <v>11</v>
      </c>
      <c r="L28" s="52">
        <v>0</v>
      </c>
      <c r="N28" s="6" t="s">
        <v>11</v>
      </c>
      <c r="O28" s="52">
        <v>0</v>
      </c>
    </row>
    <row r="29" spans="1:15" ht="15.75" thickBot="1" x14ac:dyDescent="0.3">
      <c r="A29" s="72"/>
      <c r="B29" s="6" t="s">
        <v>10</v>
      </c>
      <c r="C29" s="53" t="str">
        <f t="shared" si="0"/>
        <v>0:00</v>
      </c>
      <c r="E29" s="6" t="s">
        <v>10</v>
      </c>
      <c r="F29" s="53" t="str">
        <f t="shared" ref="F29" si="19">TEXT(F27-F28-F26,"h:mm")</f>
        <v>0:00</v>
      </c>
      <c r="H29" s="6" t="s">
        <v>10</v>
      </c>
      <c r="I29" s="53" t="str">
        <f t="shared" ref="I29" si="20">TEXT(I27-I28-I26,"h:mm")</f>
        <v>5:30</v>
      </c>
      <c r="K29" s="6" t="s">
        <v>10</v>
      </c>
      <c r="L29" s="53" t="str">
        <f t="shared" ref="L29" si="21">TEXT(L27-L28-L26,"h:mm")</f>
        <v>5:30</v>
      </c>
      <c r="N29" s="6" t="s">
        <v>10</v>
      </c>
      <c r="O29" s="53" t="str">
        <f t="shared" ref="O29" si="22">TEXT(O27-O28-O26,"h:mm")</f>
        <v>4:00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8.5</v>
      </c>
      <c r="D31" s="24"/>
      <c r="E31" s="24"/>
      <c r="F31" s="50">
        <f t="shared" ref="F31:L31" si="23">SUM(F5+F9+F13+F17+F21+F25+F29)*24</f>
        <v>36.5</v>
      </c>
      <c r="G31" s="24"/>
      <c r="H31" s="24"/>
      <c r="I31" s="50">
        <f t="shared" si="23"/>
        <v>13.5</v>
      </c>
      <c r="J31" s="24"/>
      <c r="K31" s="24"/>
      <c r="L31" s="50">
        <f t="shared" si="23"/>
        <v>13</v>
      </c>
      <c r="N31" s="24"/>
      <c r="O31" s="50">
        <f t="shared" ref="O31" si="24">SUM(O5+O9+O13+O17+O21+O25+O29)*24</f>
        <v>49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>
        <v>17</v>
      </c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120.5</v>
      </c>
    </row>
    <row r="37" spans="3:12" ht="30.75" customHeight="1" thickBot="1" x14ac:dyDescent="0.3">
      <c r="C37"/>
      <c r="F37" s="61" t="s">
        <v>18</v>
      </c>
      <c r="G37" s="29">
        <f>SUM(C32+F32+I32+L32+O32)</f>
        <v>17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137.5</v>
      </c>
      <c r="I38" s="56">
        <f>G38*6.5</f>
        <v>893.75</v>
      </c>
      <c r="J38" s="57">
        <f>I38*22.98%</f>
        <v>205.38374999999999</v>
      </c>
      <c r="K38" s="58">
        <f>I38-J38-10%</f>
        <v>688.26625000000001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23" zoomScale="70" zoomScaleNormal="70" workbookViewId="0">
      <selection activeCell="F46" sqref="F46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1" bestFit="1" customWidth="1"/>
    <col min="4" max="4" width="10.28515625" customWidth="1"/>
    <col min="5" max="5" width="19.7109375" customWidth="1"/>
    <col min="6" max="6" width="18" style="1" customWidth="1"/>
    <col min="7" max="7" width="8.28515625" customWidth="1"/>
    <col min="8" max="8" width="19.7109375" customWidth="1"/>
    <col min="9" max="9" width="18.42578125" style="1" bestFit="1" customWidth="1"/>
    <col min="10" max="10" width="15.7109375" customWidth="1"/>
    <col min="11" max="11" width="19.7109375" customWidth="1"/>
    <col min="12" max="12" width="18.42578125" style="1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6" ht="15.75" thickBot="1" x14ac:dyDescent="0.3">
      <c r="A1" s="5" t="s">
        <v>0</v>
      </c>
      <c r="B1" s="7" t="s">
        <v>57</v>
      </c>
      <c r="E1" s="7" t="s">
        <v>58</v>
      </c>
      <c r="H1" s="7" t="s">
        <v>59</v>
      </c>
      <c r="K1" s="7" t="s">
        <v>60</v>
      </c>
      <c r="N1" s="7" t="s">
        <v>61</v>
      </c>
      <c r="O1" s="1"/>
    </row>
    <row r="2" spans="1:16" ht="15.75" thickBot="1" x14ac:dyDescent="0.3">
      <c r="A2" s="73" t="s">
        <v>1</v>
      </c>
      <c r="B2" s="2" t="s">
        <v>8</v>
      </c>
      <c r="C2" s="64">
        <v>0.375</v>
      </c>
      <c r="E2" s="2" t="s">
        <v>8</v>
      </c>
      <c r="F2" s="64">
        <v>0.375</v>
      </c>
      <c r="H2" s="2" t="s">
        <v>8</v>
      </c>
      <c r="I2" s="64">
        <v>0.375</v>
      </c>
      <c r="J2" t="s">
        <v>64</v>
      </c>
      <c r="K2" s="2" t="s">
        <v>8</v>
      </c>
      <c r="L2" s="64">
        <v>0.20833333333333334</v>
      </c>
      <c r="M2" t="s">
        <v>67</v>
      </c>
      <c r="N2" s="2" t="s">
        <v>8</v>
      </c>
      <c r="O2" s="62">
        <v>0.38541666666666669</v>
      </c>
    </row>
    <row r="3" spans="1:16" ht="15.75" thickBot="1" x14ac:dyDescent="0.3">
      <c r="A3" s="74"/>
      <c r="B3" s="2" t="s">
        <v>9</v>
      </c>
      <c r="C3" s="64">
        <v>0.70833333333333337</v>
      </c>
      <c r="D3" s="4"/>
      <c r="E3" s="2" t="s">
        <v>9</v>
      </c>
      <c r="F3" s="64">
        <v>0.70833333333333337</v>
      </c>
      <c r="H3" s="2" t="s">
        <v>9</v>
      </c>
      <c r="I3" s="64">
        <v>0.95833333333333337</v>
      </c>
      <c r="J3" t="s">
        <v>65</v>
      </c>
      <c r="K3" s="2" t="s">
        <v>9</v>
      </c>
      <c r="L3" s="64">
        <v>0.35416666666666669</v>
      </c>
      <c r="N3" s="2" t="s">
        <v>9</v>
      </c>
      <c r="O3" s="62">
        <v>0.79166666666666663</v>
      </c>
    </row>
    <row r="4" spans="1:16" ht="15.75" thickBot="1" x14ac:dyDescent="0.3">
      <c r="A4" s="74"/>
      <c r="B4" s="2" t="s">
        <v>11</v>
      </c>
      <c r="C4" s="64">
        <v>2.0833333333333332E-2</v>
      </c>
      <c r="E4" s="2" t="s">
        <v>11</v>
      </c>
      <c r="F4" s="64">
        <v>1.0416666666666666E-2</v>
      </c>
      <c r="H4" s="2" t="s">
        <v>11</v>
      </c>
      <c r="I4" s="64">
        <v>0.20833333333333334</v>
      </c>
      <c r="J4" t="s">
        <v>66</v>
      </c>
      <c r="K4" s="2" t="s">
        <v>11</v>
      </c>
      <c r="L4" s="64">
        <v>0</v>
      </c>
      <c r="N4" s="2" t="s">
        <v>11</v>
      </c>
      <c r="O4" s="62">
        <v>1.0416666666666666E-2</v>
      </c>
    </row>
    <row r="5" spans="1:16" ht="15.75" thickBot="1" x14ac:dyDescent="0.3">
      <c r="A5" s="75"/>
      <c r="B5" s="2" t="s">
        <v>10</v>
      </c>
      <c r="C5" s="12" t="str">
        <f>TEXT(C3-C4-C2,"h:mm")</f>
        <v>7:30</v>
      </c>
      <c r="E5" s="2" t="s">
        <v>10</v>
      </c>
      <c r="F5" s="12" t="str">
        <f>TEXT(F3-F4-F2,"h:mm")</f>
        <v>7:45</v>
      </c>
      <c r="H5" s="2" t="s">
        <v>10</v>
      </c>
      <c r="I5" s="12" t="str">
        <f>TEXT(I3-I4-I2,"h:mm")</f>
        <v>9:00</v>
      </c>
      <c r="K5" s="2" t="s">
        <v>10</v>
      </c>
      <c r="L5" s="12" t="str">
        <f>TEXT(L3-L4-L2,"h:mm")</f>
        <v>3:30</v>
      </c>
      <c r="N5" s="2" t="s">
        <v>10</v>
      </c>
      <c r="O5" s="12" t="str">
        <f>TEXT(O3-O4-O2,"h:mm")</f>
        <v>9:30</v>
      </c>
    </row>
    <row r="6" spans="1:16" ht="15.75" thickBot="1" x14ac:dyDescent="0.3">
      <c r="A6" s="76" t="s">
        <v>2</v>
      </c>
      <c r="B6" s="3" t="s">
        <v>8</v>
      </c>
      <c r="C6" s="64">
        <v>0.375</v>
      </c>
      <c r="E6" s="3" t="s">
        <v>8</v>
      </c>
      <c r="F6" s="62">
        <v>0.375</v>
      </c>
      <c r="H6" s="3" t="s">
        <v>8</v>
      </c>
      <c r="I6" s="64">
        <v>0.35416666666666669</v>
      </c>
      <c r="K6" s="3" t="s">
        <v>8</v>
      </c>
      <c r="L6" s="62">
        <v>0.4375</v>
      </c>
      <c r="M6" t="s">
        <v>67</v>
      </c>
      <c r="N6" s="3" t="s">
        <v>8</v>
      </c>
      <c r="O6" s="62">
        <v>0.375</v>
      </c>
      <c r="P6" t="s">
        <v>62</v>
      </c>
    </row>
    <row r="7" spans="1:16" ht="15.75" thickBot="1" x14ac:dyDescent="0.3">
      <c r="A7" s="77"/>
      <c r="B7" s="3" t="s">
        <v>9</v>
      </c>
      <c r="C7" s="64">
        <v>0.79166666666666663</v>
      </c>
      <c r="E7" s="3" t="s">
        <v>9</v>
      </c>
      <c r="F7" s="62">
        <v>0.79166666666666663</v>
      </c>
      <c r="H7" s="3" t="s">
        <v>9</v>
      </c>
      <c r="I7" s="64">
        <v>0.76041666666666663</v>
      </c>
      <c r="K7" s="3" t="s">
        <v>9</v>
      </c>
      <c r="L7" s="62">
        <v>0.64583333333333337</v>
      </c>
      <c r="N7" s="3" t="s">
        <v>9</v>
      </c>
      <c r="O7" s="62">
        <v>0.75</v>
      </c>
    </row>
    <row r="8" spans="1:16" ht="15.75" thickBot="1" x14ac:dyDescent="0.3">
      <c r="A8" s="77"/>
      <c r="B8" s="3" t="s">
        <v>11</v>
      </c>
      <c r="C8" s="64">
        <v>2.0833333333333332E-2</v>
      </c>
      <c r="E8" s="3" t="s">
        <v>11</v>
      </c>
      <c r="F8" s="62">
        <v>1.0416666666666666E-2</v>
      </c>
      <c r="H8" s="3" t="s">
        <v>11</v>
      </c>
      <c r="I8" s="64">
        <v>1.0416666666666666E-2</v>
      </c>
      <c r="K8" s="3" t="s">
        <v>11</v>
      </c>
      <c r="L8" s="62">
        <v>0</v>
      </c>
      <c r="N8" s="3" t="s">
        <v>11</v>
      </c>
      <c r="O8" s="62">
        <v>2.0833333333333332E-2</v>
      </c>
    </row>
    <row r="9" spans="1:16" ht="15.75" thickBot="1" x14ac:dyDescent="0.3">
      <c r="A9" s="78"/>
      <c r="B9" s="3" t="s">
        <v>10</v>
      </c>
      <c r="C9" s="12" t="str">
        <f t="shared" ref="C9:C29" si="0">TEXT(C7-C8-C6,"h:mm")</f>
        <v>9:30</v>
      </c>
      <c r="D9" s="65"/>
      <c r="E9" s="3" t="s">
        <v>10</v>
      </c>
      <c r="F9" s="12" t="str">
        <f>TEXT(F7-F8-F6,"h:mm")</f>
        <v>9:45</v>
      </c>
      <c r="H9" s="3" t="s">
        <v>10</v>
      </c>
      <c r="I9" s="44" t="str">
        <f t="shared" ref="I9" si="1">TEXT(I7-I8-I6,"h:mm")</f>
        <v>9:30</v>
      </c>
      <c r="K9" s="3" t="s">
        <v>10</v>
      </c>
      <c r="L9" s="12" t="str">
        <f t="shared" ref="L9" si="2">TEXT(L7-L8-L6,"h:mm")</f>
        <v>5:00</v>
      </c>
      <c r="N9" s="3" t="s">
        <v>10</v>
      </c>
      <c r="O9" s="12" t="str">
        <f t="shared" ref="O9" si="3">TEXT(O7-O8-O6,"h:mm")</f>
        <v>8:30</v>
      </c>
    </row>
    <row r="10" spans="1:16" ht="15.75" thickBot="1" x14ac:dyDescent="0.3">
      <c r="A10" s="73" t="s">
        <v>3</v>
      </c>
      <c r="B10" s="2" t="s">
        <v>8</v>
      </c>
      <c r="C10" s="64">
        <v>0.375</v>
      </c>
      <c r="E10" s="2" t="s">
        <v>8</v>
      </c>
      <c r="F10" s="64">
        <v>0.375</v>
      </c>
      <c r="H10" s="2" t="s">
        <v>8</v>
      </c>
      <c r="I10" s="64">
        <v>0.375</v>
      </c>
      <c r="K10" s="2" t="s">
        <v>8</v>
      </c>
      <c r="L10" s="64">
        <v>0.41666666666666669</v>
      </c>
      <c r="M10" t="s">
        <v>68</v>
      </c>
      <c r="N10" s="2" t="s">
        <v>8</v>
      </c>
      <c r="O10" s="39"/>
    </row>
    <row r="11" spans="1:16" ht="15.75" thickBot="1" x14ac:dyDescent="0.3">
      <c r="A11" s="74"/>
      <c r="B11" s="2" t="s">
        <v>9</v>
      </c>
      <c r="C11" s="64">
        <v>0.70833333333333337</v>
      </c>
      <c r="E11" s="2" t="s">
        <v>9</v>
      </c>
      <c r="F11" s="64">
        <v>0.70833333333333337</v>
      </c>
      <c r="H11" s="2" t="s">
        <v>9</v>
      </c>
      <c r="I11" s="64">
        <v>0.70833333333333337</v>
      </c>
      <c r="K11" s="2" t="s">
        <v>9</v>
      </c>
      <c r="L11" s="64">
        <v>0.6875</v>
      </c>
      <c r="N11" s="2" t="s">
        <v>9</v>
      </c>
      <c r="O11" s="39"/>
    </row>
    <row r="12" spans="1:16" ht="15.75" thickBot="1" x14ac:dyDescent="0.3">
      <c r="A12" s="74"/>
      <c r="B12" s="2" t="s">
        <v>11</v>
      </c>
      <c r="C12" s="64">
        <v>2.0833333333333332E-2</v>
      </c>
      <c r="E12" s="2" t="s">
        <v>11</v>
      </c>
      <c r="F12" s="64">
        <v>1.0416666666666666E-2</v>
      </c>
      <c r="H12" s="2" t="s">
        <v>11</v>
      </c>
      <c r="I12" s="64">
        <v>2.0833333333333332E-2</v>
      </c>
      <c r="K12" s="2" t="s">
        <v>11</v>
      </c>
      <c r="L12" s="64">
        <v>2.0833333333333332E-2</v>
      </c>
      <c r="N12" s="2" t="s">
        <v>11</v>
      </c>
      <c r="O12" s="39"/>
    </row>
    <row r="13" spans="1:16" ht="15.75" thickBot="1" x14ac:dyDescent="0.3">
      <c r="A13" s="75"/>
      <c r="B13" s="2" t="s">
        <v>10</v>
      </c>
      <c r="C13" s="12" t="str">
        <f t="shared" si="0"/>
        <v>7:30</v>
      </c>
      <c r="E13" s="2" t="s">
        <v>10</v>
      </c>
      <c r="F13" s="12" t="str">
        <f t="shared" ref="F13" si="4">TEXT(F11-F12-F10,"h:mm")</f>
        <v>7:45</v>
      </c>
      <c r="H13" s="2" t="s">
        <v>10</v>
      </c>
      <c r="I13" s="44" t="str">
        <f t="shared" ref="I13" si="5">TEXT(I11-I12-I10,"h:mm")</f>
        <v>7:30</v>
      </c>
      <c r="K13" s="2" t="s">
        <v>10</v>
      </c>
      <c r="L13" s="12" t="str">
        <f t="shared" ref="L13" si="6">TEXT(L11-L12-L10,"h:mm")</f>
        <v>6:00</v>
      </c>
      <c r="N13" s="2" t="s">
        <v>10</v>
      </c>
      <c r="O13" s="12" t="str">
        <f t="shared" ref="O13" si="7">TEXT(O11-O12-O10,"h:mm")</f>
        <v>0:00</v>
      </c>
    </row>
    <row r="14" spans="1:16" ht="15.75" thickBot="1" x14ac:dyDescent="0.3">
      <c r="A14" s="76" t="s">
        <v>4</v>
      </c>
      <c r="B14" s="3" t="s">
        <v>8</v>
      </c>
      <c r="C14" s="64">
        <v>0.38541666666666669</v>
      </c>
      <c r="E14" s="3" t="s">
        <v>8</v>
      </c>
      <c r="F14" s="62">
        <v>0.375</v>
      </c>
      <c r="H14" s="3" t="s">
        <v>8</v>
      </c>
      <c r="I14" s="62">
        <v>0.375</v>
      </c>
      <c r="K14" s="3" t="s">
        <v>8</v>
      </c>
      <c r="L14" s="62">
        <v>0.375</v>
      </c>
      <c r="M14" t="s">
        <v>69</v>
      </c>
      <c r="N14" s="3" t="s">
        <v>8</v>
      </c>
      <c r="O14" s="39"/>
    </row>
    <row r="15" spans="1:16" ht="15.75" thickBot="1" x14ac:dyDescent="0.3">
      <c r="A15" s="77"/>
      <c r="B15" s="3" t="s">
        <v>9</v>
      </c>
      <c r="C15" s="64">
        <v>0.85416666666666663</v>
      </c>
      <c r="E15" s="3" t="s">
        <v>9</v>
      </c>
      <c r="F15" s="62">
        <v>0.83333333333333337</v>
      </c>
      <c r="H15" s="3" t="s">
        <v>9</v>
      </c>
      <c r="I15" s="62">
        <v>0.72916666666666663</v>
      </c>
      <c r="K15" s="3" t="s">
        <v>9</v>
      </c>
      <c r="L15" s="62">
        <v>0.76041666666666663</v>
      </c>
      <c r="N15" s="3" t="s">
        <v>9</v>
      </c>
      <c r="O15" s="39"/>
    </row>
    <row r="16" spans="1:16" ht="15.75" thickBot="1" x14ac:dyDescent="0.3">
      <c r="A16" s="77"/>
      <c r="B16" s="3" t="s">
        <v>11</v>
      </c>
      <c r="C16" s="64">
        <v>1.0416666666666666E-2</v>
      </c>
      <c r="E16" s="3" t="s">
        <v>11</v>
      </c>
      <c r="F16" s="62">
        <v>1.0416666666666666E-2</v>
      </c>
      <c r="H16" s="3" t="s">
        <v>11</v>
      </c>
      <c r="I16" s="62">
        <v>2.0833333333333332E-2</v>
      </c>
      <c r="K16" s="3" t="s">
        <v>11</v>
      </c>
      <c r="L16" s="62">
        <v>1.0416666666666666E-2</v>
      </c>
      <c r="N16" s="3" t="s">
        <v>11</v>
      </c>
      <c r="O16" s="39"/>
    </row>
    <row r="17" spans="1:15" ht="15.75" thickBot="1" x14ac:dyDescent="0.3">
      <c r="A17" s="78"/>
      <c r="B17" s="3" t="s">
        <v>10</v>
      </c>
      <c r="C17" s="12" t="str">
        <f t="shared" si="0"/>
        <v>11:00</v>
      </c>
      <c r="E17" s="3" t="s">
        <v>10</v>
      </c>
      <c r="F17" s="12" t="str">
        <f>TEXT(F15-F16-F14,"h:mm")</f>
        <v>10:45</v>
      </c>
      <c r="H17" s="3" t="s">
        <v>10</v>
      </c>
      <c r="I17" s="44" t="str">
        <f t="shared" ref="I17" si="8">TEXT(I15-I16-I14,"h:mm")</f>
        <v>8:00</v>
      </c>
      <c r="K17" s="3" t="s">
        <v>10</v>
      </c>
      <c r="L17" s="12" t="str">
        <f t="shared" ref="L17" si="9">TEXT(L15-L16-L14,"h:mm")</f>
        <v>9:00</v>
      </c>
      <c r="N17" s="3" t="s">
        <v>10</v>
      </c>
      <c r="O17" s="12" t="str">
        <f t="shared" ref="O17" si="10">TEXT(O15-O16-O14,"h:mm")</f>
        <v>0:00</v>
      </c>
    </row>
    <row r="18" spans="1:15" ht="15.75" thickBot="1" x14ac:dyDescent="0.3">
      <c r="A18" s="73" t="s">
        <v>5</v>
      </c>
      <c r="B18" s="2" t="s">
        <v>8</v>
      </c>
      <c r="C18" s="64">
        <v>0.35416666666666669</v>
      </c>
      <c r="E18" s="2" t="s">
        <v>8</v>
      </c>
      <c r="F18" s="64">
        <v>0.35416666666666669</v>
      </c>
      <c r="H18" s="2" t="s">
        <v>8</v>
      </c>
      <c r="I18" s="62">
        <v>0.41666666666666669</v>
      </c>
      <c r="K18" s="2" t="s">
        <v>8</v>
      </c>
      <c r="L18" s="64">
        <v>0.41666666666666669</v>
      </c>
      <c r="M18" t="s">
        <v>67</v>
      </c>
      <c r="N18" s="2" t="s">
        <v>8</v>
      </c>
      <c r="O18" s="39"/>
    </row>
    <row r="19" spans="1:15" ht="15.75" thickBot="1" x14ac:dyDescent="0.3">
      <c r="A19" s="74"/>
      <c r="B19" s="2" t="s">
        <v>9</v>
      </c>
      <c r="C19" s="64">
        <v>0.5</v>
      </c>
      <c r="E19" s="2" t="s">
        <v>9</v>
      </c>
      <c r="F19" s="64">
        <v>0.75</v>
      </c>
      <c r="H19" s="2" t="s">
        <v>9</v>
      </c>
      <c r="I19" s="62">
        <v>0.60416666666666663</v>
      </c>
      <c r="K19" s="2" t="s">
        <v>9</v>
      </c>
      <c r="L19" s="64">
        <v>0.6875</v>
      </c>
      <c r="N19" s="2" t="s">
        <v>9</v>
      </c>
      <c r="O19" s="39"/>
    </row>
    <row r="20" spans="1:15" ht="15.75" thickBot="1" x14ac:dyDescent="0.3">
      <c r="A20" s="74"/>
      <c r="B20" s="2" t="s">
        <v>11</v>
      </c>
      <c r="C20" s="64">
        <v>0</v>
      </c>
      <c r="E20" s="2" t="s">
        <v>11</v>
      </c>
      <c r="F20" s="64">
        <v>2.0833333333333332E-2</v>
      </c>
      <c r="H20" s="2" t="s">
        <v>11</v>
      </c>
      <c r="I20" s="62">
        <v>0</v>
      </c>
      <c r="K20" s="2" t="s">
        <v>11</v>
      </c>
      <c r="L20" s="64">
        <v>0</v>
      </c>
      <c r="N20" s="2" t="s">
        <v>11</v>
      </c>
      <c r="O20" s="39"/>
    </row>
    <row r="21" spans="1:15" ht="15.75" thickBot="1" x14ac:dyDescent="0.3">
      <c r="A21" s="75"/>
      <c r="B21" s="2" t="s">
        <v>10</v>
      </c>
      <c r="C21" s="12" t="str">
        <f t="shared" si="0"/>
        <v>3:30</v>
      </c>
      <c r="E21" s="2" t="s">
        <v>10</v>
      </c>
      <c r="F21" s="12" t="str">
        <f t="shared" ref="F21" si="11">TEXT(F19-F20-F18,"h:mm")</f>
        <v>9:00</v>
      </c>
      <c r="H21" s="2" t="s">
        <v>10</v>
      </c>
      <c r="I21" s="44" t="str">
        <f t="shared" ref="I21" si="12">TEXT(I19-I20-I18,"h:mm")</f>
        <v>4:30</v>
      </c>
      <c r="K21" s="2" t="s">
        <v>10</v>
      </c>
      <c r="L21" s="12" t="str">
        <f t="shared" ref="L21" si="13">TEXT(L19-L20-L18,"h:mm")</f>
        <v>6:30</v>
      </c>
      <c r="N21" s="2" t="s">
        <v>10</v>
      </c>
      <c r="O21" s="12" t="str">
        <f t="shared" ref="O21" si="14">TEXT(O19-O20-O18,"h:mm")</f>
        <v>0:00</v>
      </c>
    </row>
    <row r="22" spans="1:15" ht="15.75" thickBot="1" x14ac:dyDescent="0.3">
      <c r="A22" s="70" t="s">
        <v>6</v>
      </c>
      <c r="B22" s="6" t="s">
        <v>8</v>
      </c>
      <c r="C22" s="52">
        <v>0.70833333333333337</v>
      </c>
      <c r="E22" s="6" t="s">
        <v>8</v>
      </c>
      <c r="F22" s="52"/>
      <c r="H22" s="6" t="s">
        <v>8</v>
      </c>
      <c r="I22" s="52"/>
      <c r="K22" s="6" t="s">
        <v>8</v>
      </c>
      <c r="L22" s="52">
        <v>0.30208333333333331</v>
      </c>
      <c r="M22" t="s">
        <v>70</v>
      </c>
      <c r="N22" s="6" t="s">
        <v>8</v>
      </c>
      <c r="O22" s="63"/>
    </row>
    <row r="23" spans="1:15" ht="15.75" thickBot="1" x14ac:dyDescent="0.3">
      <c r="A23" s="71"/>
      <c r="B23" s="6" t="s">
        <v>9</v>
      </c>
      <c r="C23" s="52">
        <v>0.91666666666666663</v>
      </c>
      <c r="E23" s="6" t="s">
        <v>9</v>
      </c>
      <c r="F23" s="52"/>
      <c r="H23" s="6" t="s">
        <v>9</v>
      </c>
      <c r="I23" s="52"/>
      <c r="K23" s="6" t="s">
        <v>9</v>
      </c>
      <c r="L23" s="52">
        <v>0.46875</v>
      </c>
      <c r="N23" s="6" t="s">
        <v>9</v>
      </c>
      <c r="O23" s="63"/>
    </row>
    <row r="24" spans="1:15" ht="15.75" thickBot="1" x14ac:dyDescent="0.3">
      <c r="A24" s="71"/>
      <c r="B24" s="6" t="s">
        <v>11</v>
      </c>
      <c r="C24" s="52">
        <v>0</v>
      </c>
      <c r="E24" s="6" t="s">
        <v>11</v>
      </c>
      <c r="F24" s="52"/>
      <c r="H24" s="6" t="s">
        <v>11</v>
      </c>
      <c r="I24" s="52"/>
      <c r="K24" s="6" t="s">
        <v>11</v>
      </c>
      <c r="L24" s="52"/>
      <c r="N24" s="6" t="s">
        <v>11</v>
      </c>
      <c r="O24" s="63"/>
    </row>
    <row r="25" spans="1:15" ht="15.75" thickBot="1" x14ac:dyDescent="0.3">
      <c r="A25" s="72"/>
      <c r="B25" s="6" t="s">
        <v>10</v>
      </c>
      <c r="C25" s="53" t="str">
        <f t="shared" si="0"/>
        <v>5:00</v>
      </c>
      <c r="E25" s="6" t="s">
        <v>10</v>
      </c>
      <c r="F25" s="53" t="str">
        <f t="shared" ref="F25" si="15">TEXT(F23-F24-F22,"h:mm")</f>
        <v>0:00</v>
      </c>
      <c r="H25" s="6" t="s">
        <v>10</v>
      </c>
      <c r="I25" s="53" t="str">
        <f t="shared" ref="I25" si="16">TEXT(I23-I24-I22,"h:mm")</f>
        <v>0:00</v>
      </c>
      <c r="K25" s="6" t="s">
        <v>10</v>
      </c>
      <c r="L25" s="53" t="str">
        <f t="shared" ref="L25" si="17">TEXT(L23-L24-L22,"h:mm")</f>
        <v>4:00</v>
      </c>
      <c r="N25" s="6" t="s">
        <v>10</v>
      </c>
      <c r="O25" s="53" t="str">
        <f t="shared" ref="O25" si="18">TEXT(O23-O24-O22,"h:mm")</f>
        <v>0:00</v>
      </c>
    </row>
    <row r="26" spans="1:15" ht="15.75" thickBot="1" x14ac:dyDescent="0.3">
      <c r="A26" s="70" t="s">
        <v>7</v>
      </c>
      <c r="B26" s="6" t="s">
        <v>8</v>
      </c>
      <c r="C26" s="52">
        <v>0.54166666666666663</v>
      </c>
      <c r="E26" s="6" t="s">
        <v>8</v>
      </c>
      <c r="F26" s="52">
        <v>0.75</v>
      </c>
      <c r="H26" s="6" t="s">
        <v>8</v>
      </c>
      <c r="I26" s="52">
        <v>0.83333333333333337</v>
      </c>
      <c r="K26" s="6" t="s">
        <v>8</v>
      </c>
      <c r="L26" s="52">
        <v>0.47916666666666669</v>
      </c>
      <c r="N26" s="6" t="s">
        <v>8</v>
      </c>
      <c r="O26" s="63"/>
    </row>
    <row r="27" spans="1:15" ht="15.75" thickBot="1" x14ac:dyDescent="0.3">
      <c r="A27" s="71"/>
      <c r="B27" s="6" t="s">
        <v>9</v>
      </c>
      <c r="C27" s="52">
        <v>0.875</v>
      </c>
      <c r="E27" s="6" t="s">
        <v>9</v>
      </c>
      <c r="F27" s="52">
        <v>0.83333333333333337</v>
      </c>
      <c r="H27" s="6" t="s">
        <v>9</v>
      </c>
      <c r="I27" s="52">
        <v>0.97916666666666663</v>
      </c>
      <c r="K27" s="6" t="s">
        <v>9</v>
      </c>
      <c r="L27" s="52">
        <v>0.77083333333333337</v>
      </c>
      <c r="N27" s="6" t="s">
        <v>9</v>
      </c>
      <c r="O27" s="63"/>
    </row>
    <row r="28" spans="1:15" ht="15.75" thickBot="1" x14ac:dyDescent="0.3">
      <c r="A28" s="71"/>
      <c r="B28" s="6" t="s">
        <v>11</v>
      </c>
      <c r="C28" s="52">
        <v>0</v>
      </c>
      <c r="E28" s="6" t="s">
        <v>11</v>
      </c>
      <c r="F28" s="52">
        <v>0</v>
      </c>
      <c r="H28" s="6" t="s">
        <v>11</v>
      </c>
      <c r="I28" s="52">
        <v>0</v>
      </c>
      <c r="K28" s="6" t="s">
        <v>11</v>
      </c>
      <c r="L28" s="52">
        <v>0</v>
      </c>
      <c r="N28" s="6" t="s">
        <v>11</v>
      </c>
      <c r="O28" s="63"/>
    </row>
    <row r="29" spans="1:15" ht="15.75" thickBot="1" x14ac:dyDescent="0.3">
      <c r="A29" s="72"/>
      <c r="B29" s="6" t="s">
        <v>10</v>
      </c>
      <c r="C29" s="53" t="str">
        <f t="shared" si="0"/>
        <v>8:00</v>
      </c>
      <c r="E29" s="6" t="s">
        <v>10</v>
      </c>
      <c r="F29" s="53" t="str">
        <f t="shared" ref="F29" si="19">TEXT(F27-F28-F26,"h:mm")</f>
        <v>2:00</v>
      </c>
      <c r="H29" s="6" t="s">
        <v>10</v>
      </c>
      <c r="I29" s="53" t="str">
        <f t="shared" ref="I29" si="20">TEXT(I27-I28-I26,"h:mm")</f>
        <v>3:30</v>
      </c>
      <c r="K29" s="6" t="s">
        <v>10</v>
      </c>
      <c r="L29" s="53" t="str">
        <f t="shared" ref="L29" si="21">TEXT(L27-L28-L26,"h:mm")</f>
        <v>7:00</v>
      </c>
      <c r="N29" s="6" t="s">
        <v>10</v>
      </c>
      <c r="O29" s="53" t="str">
        <f t="shared" ref="O29" si="22">TEXT(O27-O28-O26,"h:mm")</f>
        <v>0:00</v>
      </c>
    </row>
    <row r="30" spans="1:15" ht="15.75" thickBot="1" x14ac:dyDescent="0.3">
      <c r="O30" s="1"/>
    </row>
    <row r="31" spans="1:15" s="21" customFormat="1" ht="15.75" thickBot="1" x14ac:dyDescent="0.3">
      <c r="C31" s="50">
        <f>SUM(C5+C9+C13+C17+C21+C25+C29)*24</f>
        <v>52</v>
      </c>
      <c r="D31" s="24"/>
      <c r="E31" s="24"/>
      <c r="F31" s="50">
        <f t="shared" ref="F31:L31" si="23">SUM(F5+F9+F13+F17+F21+F25+F29)*24</f>
        <v>47</v>
      </c>
      <c r="G31" s="24"/>
      <c r="H31" s="24"/>
      <c r="I31" s="50">
        <f t="shared" si="23"/>
        <v>41.999999999999993</v>
      </c>
      <c r="J31" s="24"/>
      <c r="K31" s="24"/>
      <c r="L31" s="50">
        <f t="shared" si="23"/>
        <v>41</v>
      </c>
      <c r="N31" s="24"/>
      <c r="O31" s="50">
        <f t="shared" ref="O31" si="24">SUM(O5+O9+O13+O17+O21+O25+O29)*24</f>
        <v>18</v>
      </c>
    </row>
    <row r="32" spans="1:15" x14ac:dyDescent="0.25">
      <c r="B32" s="23" t="s">
        <v>16</v>
      </c>
      <c r="C32" s="26"/>
      <c r="E32" s="23" t="s">
        <v>16</v>
      </c>
      <c r="F32" s="26"/>
      <c r="H32" s="23" t="s">
        <v>16</v>
      </c>
      <c r="I32" s="26"/>
      <c r="K32" s="23" t="s">
        <v>16</v>
      </c>
      <c r="L32" s="26"/>
      <c r="N32" s="23" t="s">
        <v>16</v>
      </c>
      <c r="O32" s="26"/>
    </row>
    <row r="33" spans="3:12" s="19" customFormat="1" x14ac:dyDescent="0.25">
      <c r="F33" s="20"/>
      <c r="I33" s="20"/>
      <c r="L33" s="20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60" t="s">
        <v>17</v>
      </c>
      <c r="G36" s="27">
        <f>SUM(C31+F31+I31+L31+O31)</f>
        <v>200</v>
      </c>
    </row>
    <row r="37" spans="3:12" ht="30.75" customHeight="1" thickBot="1" x14ac:dyDescent="0.3">
      <c r="C37"/>
      <c r="F37" s="61" t="s">
        <v>18</v>
      </c>
      <c r="G37" s="29">
        <f>SUM(C32+F32+I32+L32+O32)</f>
        <v>0</v>
      </c>
      <c r="I37" s="54" t="s">
        <v>34</v>
      </c>
      <c r="J37" s="55" t="s">
        <v>56</v>
      </c>
      <c r="K37" s="15" t="s">
        <v>35</v>
      </c>
    </row>
    <row r="38" spans="3:12" ht="30.75" customHeight="1" thickBot="1" x14ac:dyDescent="0.3">
      <c r="C38"/>
      <c r="F38" s="28" t="s">
        <v>19</v>
      </c>
      <c r="G38" s="59">
        <f>SUM(G36,G37)</f>
        <v>200</v>
      </c>
      <c r="I38" s="56">
        <f>G38*6.5</f>
        <v>1300</v>
      </c>
      <c r="J38" s="57">
        <f>I38*22.98%</f>
        <v>298.74</v>
      </c>
      <c r="K38" s="58">
        <f>I38-J38-10%</f>
        <v>1001.16</v>
      </c>
    </row>
    <row r="41" spans="3:12" ht="23.25" customHeight="1" x14ac:dyDescent="0.25">
      <c r="F41" s="79" t="s">
        <v>63</v>
      </c>
      <c r="G41" s="79"/>
      <c r="H41" s="79"/>
      <c r="I41" s="79"/>
    </row>
  </sheetData>
  <mergeCells count="8">
    <mergeCell ref="F41:I41"/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Overview</vt:lpstr>
      <vt:lpstr>Nov 2014</vt:lpstr>
      <vt:lpstr>Dec 2014</vt:lpstr>
      <vt:lpstr>Jan 2015</vt:lpstr>
      <vt:lpstr>Feb 2015</vt:lpstr>
      <vt:lpstr>Mar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</dc:creator>
  <cp:lastModifiedBy>wX</cp:lastModifiedBy>
  <dcterms:created xsi:type="dcterms:W3CDTF">2014-11-06T09:30:32Z</dcterms:created>
  <dcterms:modified xsi:type="dcterms:W3CDTF">2015-09-23T09:55:37Z</dcterms:modified>
</cp:coreProperties>
</file>